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1\"/>
    </mc:Choice>
  </mc:AlternateContent>
  <bookViews>
    <workbookView xWindow="0" yWindow="0" windowWidth="28800" windowHeight="12435" tabRatio="675"/>
  </bookViews>
  <sheets>
    <sheet name="Junio" sheetId="100" r:id="rId1"/>
  </sheets>
  <calcPr calcId="152511"/>
</workbook>
</file>

<file path=xl/calcChain.xml><?xml version="1.0" encoding="utf-8"?>
<calcChain xmlns="http://schemas.openxmlformats.org/spreadsheetml/2006/main">
  <c r="G104" i="100" l="1"/>
  <c r="G105" i="100"/>
  <c r="G106" i="100"/>
  <c r="G107" i="100"/>
  <c r="G108" i="100"/>
  <c r="G109" i="100"/>
  <c r="G110" i="100"/>
  <c r="G111" i="100"/>
  <c r="G112" i="100"/>
  <c r="G113" i="100"/>
  <c r="G114" i="100"/>
  <c r="G115" i="100"/>
  <c r="G116" i="100"/>
  <c r="G117" i="100"/>
  <c r="G118" i="100"/>
  <c r="G119" i="100"/>
  <c r="G120" i="100"/>
  <c r="G121" i="100"/>
  <c r="G122" i="100"/>
  <c r="G103" i="100"/>
  <c r="F44" i="100"/>
  <c r="F45" i="100"/>
  <c r="F46" i="100"/>
  <c r="F47" i="100"/>
  <c r="F48" i="100"/>
  <c r="F49" i="100"/>
  <c r="F50" i="100"/>
  <c r="F51" i="100"/>
  <c r="F52" i="100"/>
  <c r="F53" i="100"/>
  <c r="F54" i="100"/>
  <c r="F55" i="100"/>
  <c r="F56" i="100"/>
  <c r="F57" i="100"/>
  <c r="F58" i="100"/>
  <c r="F59" i="100"/>
  <c r="F60" i="100"/>
  <c r="F61" i="100"/>
  <c r="F62" i="100"/>
  <c r="F43" i="100"/>
  <c r="H104" i="100" l="1"/>
  <c r="I104" i="100"/>
  <c r="J104" i="100"/>
  <c r="K104" i="100"/>
  <c r="L104" i="100"/>
  <c r="H105" i="100"/>
  <c r="I105" i="100"/>
  <c r="J105" i="100"/>
  <c r="K105" i="100"/>
  <c r="L105" i="100"/>
  <c r="H106" i="100"/>
  <c r="I106" i="100"/>
  <c r="J106" i="100"/>
  <c r="K106" i="100"/>
  <c r="L106" i="100"/>
  <c r="H107" i="100"/>
  <c r="I107" i="100"/>
  <c r="J107" i="100"/>
  <c r="K107" i="100"/>
  <c r="L107" i="100"/>
  <c r="H108" i="100"/>
  <c r="I108" i="100"/>
  <c r="J108" i="100"/>
  <c r="K108" i="100"/>
  <c r="L108" i="100"/>
  <c r="H109" i="100"/>
  <c r="I109" i="100"/>
  <c r="J109" i="100"/>
  <c r="K109" i="100"/>
  <c r="L109" i="100"/>
  <c r="H110" i="100"/>
  <c r="I110" i="100"/>
  <c r="J110" i="100"/>
  <c r="K110" i="100"/>
  <c r="L110" i="100"/>
  <c r="H111" i="100"/>
  <c r="I111" i="100"/>
  <c r="J111" i="100"/>
  <c r="K111" i="100"/>
  <c r="L111" i="100"/>
  <c r="H112" i="100"/>
  <c r="I112" i="100"/>
  <c r="J112" i="100"/>
  <c r="K112" i="100"/>
  <c r="L112" i="100"/>
  <c r="H113" i="100"/>
  <c r="I113" i="100"/>
  <c r="J113" i="100"/>
  <c r="K113" i="100"/>
  <c r="L113" i="100"/>
  <c r="H114" i="100"/>
  <c r="I114" i="100"/>
  <c r="J114" i="100"/>
  <c r="K114" i="100"/>
  <c r="L114" i="100"/>
  <c r="H115" i="100"/>
  <c r="I115" i="100"/>
  <c r="J115" i="100"/>
  <c r="K115" i="100"/>
  <c r="L115" i="100"/>
  <c r="H116" i="100"/>
  <c r="I116" i="100"/>
  <c r="J116" i="100"/>
  <c r="K116" i="100"/>
  <c r="L116" i="100"/>
  <c r="H117" i="100"/>
  <c r="I117" i="100"/>
  <c r="J117" i="100"/>
  <c r="K117" i="100"/>
  <c r="L117" i="100"/>
  <c r="H118" i="100"/>
  <c r="I118" i="100"/>
  <c r="J118" i="100"/>
  <c r="K118" i="100"/>
  <c r="L118" i="100"/>
  <c r="H119" i="100"/>
  <c r="I119" i="100"/>
  <c r="J119" i="100"/>
  <c r="K119" i="100"/>
  <c r="L119" i="100"/>
  <c r="H120" i="100"/>
  <c r="I120" i="100"/>
  <c r="J120" i="100"/>
  <c r="K120" i="100"/>
  <c r="L120" i="100"/>
  <c r="H121" i="100"/>
  <c r="I121" i="100"/>
  <c r="J121" i="100"/>
  <c r="K121" i="100"/>
  <c r="L121" i="100"/>
  <c r="H122" i="100"/>
  <c r="I122" i="100"/>
  <c r="J122" i="100"/>
  <c r="K122" i="100"/>
  <c r="L122" i="100"/>
  <c r="I103" i="100"/>
  <c r="J103" i="100"/>
  <c r="K103" i="100"/>
  <c r="L103" i="100"/>
  <c r="H103" i="100"/>
  <c r="M104" i="100"/>
  <c r="M105" i="100"/>
  <c r="M106" i="100"/>
  <c r="M107" i="100"/>
  <c r="M108" i="100"/>
  <c r="M109" i="100"/>
  <c r="M110" i="100"/>
  <c r="M111" i="100"/>
  <c r="M112" i="100"/>
  <c r="M113" i="100"/>
  <c r="M114" i="100"/>
  <c r="M115" i="100"/>
  <c r="M116" i="100"/>
  <c r="M117" i="100"/>
  <c r="M118" i="100"/>
  <c r="M119" i="100"/>
  <c r="M120" i="100"/>
  <c r="M121" i="100"/>
  <c r="M122" i="100"/>
  <c r="M103" i="100"/>
  <c r="F104" i="100"/>
  <c r="F105" i="100"/>
  <c r="F106" i="100"/>
  <c r="F107" i="100"/>
  <c r="F108" i="100"/>
  <c r="F109" i="100"/>
  <c r="F110" i="100"/>
  <c r="F111" i="100"/>
  <c r="F112" i="100"/>
  <c r="F113" i="100"/>
  <c r="F114" i="100"/>
  <c r="F115" i="100"/>
  <c r="F116" i="100"/>
  <c r="F117" i="100"/>
  <c r="F118" i="100"/>
  <c r="F119" i="100"/>
  <c r="F120" i="100"/>
  <c r="F121" i="100"/>
  <c r="F122" i="100"/>
  <c r="F103" i="100"/>
  <c r="C104" i="100"/>
  <c r="D104" i="100"/>
  <c r="E104" i="100"/>
  <c r="C105" i="100"/>
  <c r="D105" i="100"/>
  <c r="E105" i="100"/>
  <c r="C106" i="100"/>
  <c r="D106" i="100"/>
  <c r="E106" i="100"/>
  <c r="C107" i="100"/>
  <c r="D107" i="100"/>
  <c r="E107" i="100"/>
  <c r="C108" i="100"/>
  <c r="D108" i="100"/>
  <c r="E108" i="100"/>
  <c r="C109" i="100"/>
  <c r="D109" i="100"/>
  <c r="E109" i="100"/>
  <c r="C110" i="100"/>
  <c r="D110" i="100"/>
  <c r="E110" i="100"/>
  <c r="C111" i="100"/>
  <c r="D111" i="100"/>
  <c r="E111" i="100"/>
  <c r="C112" i="100"/>
  <c r="D112" i="100"/>
  <c r="E112" i="100"/>
  <c r="C113" i="100"/>
  <c r="D113" i="100"/>
  <c r="E113" i="100"/>
  <c r="C114" i="100"/>
  <c r="D114" i="100"/>
  <c r="E114" i="100"/>
  <c r="C115" i="100"/>
  <c r="D115" i="100"/>
  <c r="E115" i="100"/>
  <c r="C116" i="100"/>
  <c r="D116" i="100"/>
  <c r="E116" i="100"/>
  <c r="C117" i="100"/>
  <c r="D117" i="100"/>
  <c r="E117" i="100"/>
  <c r="C118" i="100"/>
  <c r="D118" i="100"/>
  <c r="E118" i="100"/>
  <c r="C119" i="100"/>
  <c r="D119" i="100"/>
  <c r="E119" i="100"/>
  <c r="C120" i="100"/>
  <c r="D120" i="100"/>
  <c r="E120" i="100"/>
  <c r="C121" i="100"/>
  <c r="D121" i="100"/>
  <c r="E121" i="100"/>
  <c r="C122" i="100"/>
  <c r="D122" i="100"/>
  <c r="E122" i="100"/>
  <c r="E103" i="100"/>
  <c r="D103" i="100"/>
  <c r="C103" i="100"/>
  <c r="C93" i="100"/>
  <c r="F63" i="100"/>
  <c r="E63" i="100"/>
  <c r="D63" i="100"/>
  <c r="C63" i="100"/>
  <c r="L34" i="100"/>
  <c r="K34" i="100"/>
  <c r="J34" i="100"/>
  <c r="I34" i="100"/>
  <c r="H34" i="100"/>
  <c r="G34" i="100"/>
  <c r="F34" i="100"/>
  <c r="E34" i="100"/>
  <c r="D34" i="100"/>
  <c r="C34" i="100"/>
  <c r="M33" i="100"/>
  <c r="M32" i="100"/>
  <c r="M31" i="100"/>
  <c r="M30" i="100"/>
  <c r="M29" i="100"/>
  <c r="M28" i="100"/>
  <c r="M27" i="100"/>
  <c r="M26" i="100"/>
  <c r="M25" i="100"/>
  <c r="M24" i="100"/>
  <c r="M23" i="100"/>
  <c r="M22" i="100"/>
  <c r="M21" i="100"/>
  <c r="M20" i="100"/>
  <c r="M19" i="100"/>
  <c r="M18" i="100"/>
  <c r="M17" i="100"/>
  <c r="M16" i="100"/>
  <c r="M15" i="100"/>
  <c r="M14" i="100"/>
  <c r="M34" i="100" l="1"/>
  <c r="L123" i="100"/>
  <c r="M123" i="100"/>
  <c r="N121" i="100" l="1"/>
  <c r="N109" i="100"/>
  <c r="N116" i="100"/>
  <c r="N103" i="100"/>
  <c r="N119" i="100"/>
  <c r="N115" i="100"/>
  <c r="N111" i="100"/>
  <c r="N107" i="100"/>
  <c r="K123" i="100"/>
  <c r="N117" i="100"/>
  <c r="N113" i="100"/>
  <c r="N105" i="100"/>
  <c r="N120" i="100"/>
  <c r="N112" i="100"/>
  <c r="N108" i="100"/>
  <c r="N104" i="100"/>
  <c r="N122" i="100"/>
  <c r="N118" i="100"/>
  <c r="N114" i="100"/>
  <c r="N110" i="100"/>
  <c r="N106" i="100"/>
  <c r="C123" i="100"/>
  <c r="G123" i="100"/>
  <c r="D123" i="100"/>
  <c r="H123" i="100"/>
  <c r="J123" i="100"/>
  <c r="I123" i="100"/>
  <c r="F123" i="100"/>
  <c r="E123" i="100"/>
  <c r="N123" i="100" l="1"/>
</calcChain>
</file>

<file path=xl/sharedStrings.xml><?xml version="1.0" encoding="utf-8"?>
<sst xmlns="http://schemas.openxmlformats.org/spreadsheetml/2006/main" count="139" uniqueCount="47">
  <si>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</si>
  <si>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</si>
  <si>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</si>
  <si>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</si>
  <si>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</si>
  <si>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</si>
  <si>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</si>
  <si>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</si>
  <si>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</si>
  <si>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</si>
  <si>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</si>
  <si>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</si>
  <si>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</si>
  <si>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</si>
  <si>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</si>
  <si>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</si>
  <si>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</si>
  <si>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</si>
  <si>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</si>
  <si>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</si>
  <si>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</si>
  <si>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</si>
  <si>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</si>
  <si>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</si>
  <si>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</si>
  <si>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</si>
  <si>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</si>
  <si>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</si>
  <si>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</si>
  <si>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</si>
  <si>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</si>
  <si>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</si>
  <si>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</si>
  <si>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</si>
  <si>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</si>
  <si>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</si>
  <si>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</si>
  <si>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</si>
  <si>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</si>
  <si>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ISR Enajenación de bienes</t>
  </si>
  <si>
    <t>Faltante inicial del FEIEF al FGP del mes de mayo 2021</t>
  </si>
  <si>
    <t xml:space="preserve">Las cifras parciales pueden no coincidir con el total debido al redondeo </t>
  </si>
  <si>
    <t>PARTICIPACIONES FEDERALES MINISTRADAS A LOS MUNICIPIOS EN EL MES DE JUNIO DEL EJERCICIO FISCAL 2021</t>
  </si>
  <si>
    <t>PRIMER AJUSTE CUATRIMESTRAL 2021</t>
  </si>
  <si>
    <t>Faltante inicial del FEIEF al FGP del mes de junio 2021</t>
  </si>
  <si>
    <t>(INCLUYE PRIMER AJUSTE CUATRIMESTRAL 2021)</t>
  </si>
  <si>
    <t>FALTANTE INICIAL DEL FEIEF AL FGP DEL MES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</si>
</sst>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7" applyNumberFormat="0" applyAlignment="0" applyProtection="0"/>
    <xf numFmtId="0" fontId="20" fillId="18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23" fillId="8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44" fontId="1" fillId="0" borderId="0" applyFont="0" applyFill="0" applyBorder="0" applyAlignment="0" applyProtection="0"/>
    <xf numFmtId="0" fontId="25" fillId="23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2" fillId="0" borderId="13" applyNumberFormat="0" applyFill="0" applyAlignment="0" applyProtection="0"/>
    <xf numFmtId="0" fontId="31" fillId="0" borderId="14" applyNumberFormat="0" applyFill="0" applyAlignment="0" applyProtection="0"/>
    <xf numFmtId="164" fontId="33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2" fillId="0" borderId="0" xfId="0" applyFont="1"/>
    <xf numFmtId="0" fontId="10" fillId="0" borderId="2" xfId="2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/>
    <xf numFmtId="0" fontId="5" fillId="0" borderId="0" xfId="0" applyFont="1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5" fillId="0" borderId="0" xfId="2" applyFont="1" applyFill="1" applyBorder="1"/>
    <xf numFmtId="0" fontId="2" fillId="0" borderId="0" xfId="2" applyFont="1" applyAlignment="1"/>
    <xf numFmtId="3" fontId="10" fillId="0" borderId="16" xfId="2" applyNumberFormat="1" applyFont="1" applyFill="1" applyBorder="1"/>
    <xf numFmtId="3" fontId="9" fillId="0" borderId="16" xfId="2" applyNumberFormat="1" applyFont="1" applyFill="1" applyBorder="1"/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5" xfId="2" applyFont="1" applyFill="1" applyBorder="1" applyAlignment="1">
      <alignment horizontal="justify" vertical="justify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2" fillId="0" borderId="0" xfId="2" applyFont="1" applyAlignment="1">
      <alignment horizontal="center" vertical="justify"/>
    </xf>
    <xf numFmtId="0" fontId="4" fillId="0" borderId="16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AF136"/>
  <sheetViews>
    <sheetView tabSelected="1" topLeftCell="A100" workbookViewId="0">
      <selection activeCell="A9" sqref="A9:M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1" width="13.85546875" customWidth="1"/>
    <col min="12" max="13" width="13.85546875" style="26" customWidth="1"/>
    <col min="14" max="14" width="13.85546875" customWidth="1"/>
  </cols>
  <sheetData>
    <row r="3" spans="1:14" ht="16.5" x14ac:dyDescent="0.25">
      <c r="A3" s="47" t="s">
        <v>18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3.5" customHeight="1" x14ac:dyDescent="0.2">
      <c r="A4" s="48" t="s">
        <v>22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13.5" customHeight="1" x14ac:dyDescent="0.2">
      <c r="A5" s="49" t="s">
        <v>21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13.5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31"/>
      <c r="M6" s="31"/>
      <c r="N6" s="25"/>
    </row>
    <row r="7" spans="1:14" ht="13.5" customHeight="1" x14ac:dyDescent="0.2">
      <c r="A7" s="50" t="s">
        <v>27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ht="13.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8"/>
      <c r="M8" s="28"/>
      <c r="N8" s="23"/>
    </row>
    <row r="9" spans="1:14" s="26" customFormat="1" ht="13.5" customHeight="1" x14ac:dyDescent="0.2">
      <c r="A9" s="50" t="s">
        <v>42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28"/>
    </row>
    <row r="10" spans="1:14" s="26" customFormat="1" ht="13.5" customHeight="1" x14ac:dyDescent="0.2">
      <c r="M10" s="9" t="s">
        <v>24</v>
      </c>
      <c r="N10" s="28"/>
    </row>
    <row r="11" spans="1:14" s="26" customFormat="1" ht="13.5" customHeight="1" x14ac:dyDescent="0.2">
      <c r="A11" s="44" t="s">
        <v>1</v>
      </c>
      <c r="B11" s="44" t="s">
        <v>38</v>
      </c>
      <c r="C11" s="38" t="s">
        <v>29</v>
      </c>
      <c r="D11" s="38" t="s">
        <v>30</v>
      </c>
      <c r="E11" s="38" t="s">
        <v>28</v>
      </c>
      <c r="F11" s="38" t="s">
        <v>31</v>
      </c>
      <c r="G11" s="38" t="s">
        <v>32</v>
      </c>
      <c r="H11" s="41" t="s">
        <v>33</v>
      </c>
      <c r="I11" s="38" t="s">
        <v>34</v>
      </c>
      <c r="J11" s="38" t="s">
        <v>35</v>
      </c>
      <c r="K11" s="38" t="s">
        <v>36</v>
      </c>
      <c r="L11" s="38" t="s">
        <v>39</v>
      </c>
      <c r="M11" s="38" t="s">
        <v>37</v>
      </c>
      <c r="N11" s="28"/>
    </row>
    <row r="12" spans="1:14" s="26" customFormat="1" ht="13.5" customHeight="1" x14ac:dyDescent="0.2">
      <c r="A12" s="45"/>
      <c r="B12" s="45"/>
      <c r="C12" s="39"/>
      <c r="D12" s="39"/>
      <c r="E12" s="39"/>
      <c r="F12" s="39"/>
      <c r="G12" s="39"/>
      <c r="H12" s="42"/>
      <c r="I12" s="39"/>
      <c r="J12" s="39"/>
      <c r="K12" s="39"/>
      <c r="L12" s="39"/>
      <c r="M12" s="39"/>
      <c r="N12" s="28"/>
    </row>
    <row r="13" spans="1:14" s="26" customFormat="1" ht="13.5" customHeight="1" x14ac:dyDescent="0.2">
      <c r="A13" s="46"/>
      <c r="B13" s="46"/>
      <c r="C13" s="40"/>
      <c r="D13" s="40"/>
      <c r="E13" s="40"/>
      <c r="F13" s="40"/>
      <c r="G13" s="40"/>
      <c r="H13" s="43"/>
      <c r="I13" s="40"/>
      <c r="J13" s="40"/>
      <c r="K13" s="40"/>
      <c r="L13" s="40"/>
      <c r="M13" s="40"/>
      <c r="N13" s="28"/>
    </row>
    <row r="14" spans="1:14" s="26" customFormat="1" ht="13.5" customHeight="1" x14ac:dyDescent="0.2">
      <c r="A14" s="29">
        <v>1</v>
      </c>
      <c r="B14" s="30" t="s">
        <v>3</v>
      </c>
      <c r="C14" s="3">
        <v>4224827.07</v>
      </c>
      <c r="D14" s="3">
        <v>1393113.1</v>
      </c>
      <c r="E14" s="3">
        <v>90513.27</v>
      </c>
      <c r="F14" s="3">
        <v>131340.74</v>
      </c>
      <c r="G14" s="3">
        <v>121269.72</v>
      </c>
      <c r="H14" s="3">
        <v>1654595</v>
      </c>
      <c r="I14" s="3">
        <v>7599.21</v>
      </c>
      <c r="J14" s="3">
        <v>27437.48</v>
      </c>
      <c r="K14" s="3">
        <v>0</v>
      </c>
      <c r="L14" s="3">
        <v>142921.01999999999</v>
      </c>
      <c r="M14" s="3">
        <f>SUM(C14:L14)</f>
        <v>7793616.6099999994</v>
      </c>
      <c r="N14" s="28"/>
    </row>
    <row r="15" spans="1:14" s="26" customFormat="1" ht="13.5" customHeight="1" x14ac:dyDescent="0.2">
      <c r="A15" s="29">
        <v>2</v>
      </c>
      <c r="B15" s="30" t="s">
        <v>4</v>
      </c>
      <c r="C15" s="3">
        <v>2897238.37</v>
      </c>
      <c r="D15" s="3">
        <v>911570.11</v>
      </c>
      <c r="E15" s="3">
        <v>122082.8</v>
      </c>
      <c r="F15" s="3">
        <v>53664.26</v>
      </c>
      <c r="G15" s="3">
        <v>49233.48</v>
      </c>
      <c r="H15" s="3">
        <v>0</v>
      </c>
      <c r="I15" s="3">
        <v>5249.91</v>
      </c>
      <c r="J15" s="3">
        <v>18955.150000000001</v>
      </c>
      <c r="K15" s="3">
        <v>0</v>
      </c>
      <c r="L15" s="3">
        <v>98736.84</v>
      </c>
      <c r="M15" s="3">
        <f t="shared" ref="M15:M33" si="0">SUM(C15:L15)</f>
        <v>4156730.9199999995</v>
      </c>
      <c r="N15" s="28"/>
    </row>
    <row r="16" spans="1:14" s="26" customFormat="1" ht="13.5" customHeight="1" x14ac:dyDescent="0.2">
      <c r="A16" s="29">
        <v>3</v>
      </c>
      <c r="B16" s="30" t="s">
        <v>19</v>
      </c>
      <c r="C16" s="3">
        <v>2837569.6</v>
      </c>
      <c r="D16" s="3">
        <v>847474.56</v>
      </c>
      <c r="E16" s="3">
        <v>127916.3</v>
      </c>
      <c r="F16" s="3">
        <v>39326.44</v>
      </c>
      <c r="G16" s="3">
        <v>35976.53</v>
      </c>
      <c r="H16" s="3">
        <v>971</v>
      </c>
      <c r="I16" s="3">
        <v>5417.95</v>
      </c>
      <c r="J16" s="3">
        <v>19561.87</v>
      </c>
      <c r="K16" s="3">
        <v>0</v>
      </c>
      <c r="L16" s="3">
        <v>101897.19</v>
      </c>
      <c r="M16" s="3">
        <f t="shared" si="0"/>
        <v>4016111.44</v>
      </c>
      <c r="N16" s="28"/>
    </row>
    <row r="17" spans="1:14" s="26" customFormat="1" ht="13.5" customHeight="1" x14ac:dyDescent="0.2">
      <c r="A17" s="29">
        <v>4</v>
      </c>
      <c r="B17" s="30" t="s">
        <v>20</v>
      </c>
      <c r="C17" s="3">
        <v>6967907.4100000001</v>
      </c>
      <c r="D17" s="3">
        <v>2756245.52</v>
      </c>
      <c r="E17" s="3">
        <v>110072.65</v>
      </c>
      <c r="F17" s="3">
        <v>341743.44</v>
      </c>
      <c r="G17" s="3">
        <v>449582.12</v>
      </c>
      <c r="H17" s="3">
        <v>2250652</v>
      </c>
      <c r="I17" s="3">
        <v>22325.3</v>
      </c>
      <c r="J17" s="3">
        <v>80607.05</v>
      </c>
      <c r="K17" s="3">
        <v>0</v>
      </c>
      <c r="L17" s="3">
        <v>419879.74</v>
      </c>
      <c r="M17" s="3">
        <f t="shared" si="0"/>
        <v>13399015.23</v>
      </c>
      <c r="N17" s="28"/>
    </row>
    <row r="18" spans="1:14" s="26" customFormat="1" ht="13.5" customHeight="1" x14ac:dyDescent="0.2">
      <c r="A18" s="29">
        <v>5</v>
      </c>
      <c r="B18" s="30" t="s">
        <v>5</v>
      </c>
      <c r="C18" s="3">
        <v>6578618.3200000003</v>
      </c>
      <c r="D18" s="3">
        <v>2045116.34</v>
      </c>
      <c r="E18" s="3">
        <v>75586.38</v>
      </c>
      <c r="F18" s="3">
        <v>241019.02</v>
      </c>
      <c r="G18" s="3">
        <v>230452.1</v>
      </c>
      <c r="H18" s="3">
        <v>1008981</v>
      </c>
      <c r="I18" s="3">
        <v>14921.53</v>
      </c>
      <c r="J18" s="3">
        <v>53875.22</v>
      </c>
      <c r="K18" s="3">
        <v>0</v>
      </c>
      <c r="L18" s="3">
        <v>280634.44</v>
      </c>
      <c r="M18" s="3">
        <f t="shared" si="0"/>
        <v>10529204.35</v>
      </c>
      <c r="N18" s="28"/>
    </row>
    <row r="19" spans="1:14" s="26" customFormat="1" ht="13.5" customHeight="1" x14ac:dyDescent="0.2">
      <c r="A19" s="29">
        <v>6</v>
      </c>
      <c r="B19" s="30" t="s">
        <v>15</v>
      </c>
      <c r="C19" s="3">
        <v>2839232.32</v>
      </c>
      <c r="D19" s="3">
        <v>647535.12</v>
      </c>
      <c r="E19" s="3">
        <v>186079.71</v>
      </c>
      <c r="F19" s="3">
        <v>119536.38</v>
      </c>
      <c r="G19" s="3">
        <v>106018.52</v>
      </c>
      <c r="H19" s="3">
        <v>263097</v>
      </c>
      <c r="I19" s="3">
        <v>7997.02</v>
      </c>
      <c r="J19" s="3">
        <v>28873.78</v>
      </c>
      <c r="K19" s="3">
        <v>0</v>
      </c>
      <c r="L19" s="3">
        <v>150402.69</v>
      </c>
      <c r="M19" s="3">
        <f t="shared" si="0"/>
        <v>4348772.54</v>
      </c>
      <c r="N19" s="28"/>
    </row>
    <row r="20" spans="1:14" s="26" customFormat="1" ht="13.5" customHeight="1" x14ac:dyDescent="0.2">
      <c r="A20" s="29">
        <v>7</v>
      </c>
      <c r="B20" s="30" t="s">
        <v>16</v>
      </c>
      <c r="C20" s="3">
        <v>2358259.9900000002</v>
      </c>
      <c r="D20" s="3">
        <v>562728.56999999995</v>
      </c>
      <c r="E20" s="3">
        <v>182991.39</v>
      </c>
      <c r="F20" s="3">
        <v>40168.370000000003</v>
      </c>
      <c r="G20" s="3">
        <v>36545.9</v>
      </c>
      <c r="H20" s="3">
        <v>-10745</v>
      </c>
      <c r="I20" s="3">
        <v>5762.04</v>
      </c>
      <c r="J20" s="3">
        <v>20804.25</v>
      </c>
      <c r="K20" s="3">
        <v>0</v>
      </c>
      <c r="L20" s="3">
        <v>108368.71</v>
      </c>
      <c r="M20" s="3">
        <f t="shared" si="0"/>
        <v>3304884.22</v>
      </c>
      <c r="N20" s="28"/>
    </row>
    <row r="21" spans="1:14" s="26" customFormat="1" ht="13.5" customHeight="1" x14ac:dyDescent="0.2">
      <c r="A21" s="29">
        <v>8</v>
      </c>
      <c r="B21" s="30" t="s">
        <v>6</v>
      </c>
      <c r="C21" s="3">
        <v>3756324.33</v>
      </c>
      <c r="D21" s="3">
        <v>1215784.79</v>
      </c>
      <c r="E21" s="3">
        <v>100464.53</v>
      </c>
      <c r="F21" s="3">
        <v>97929.05</v>
      </c>
      <c r="G21" s="3">
        <v>90129.75</v>
      </c>
      <c r="H21" s="3">
        <v>490323</v>
      </c>
      <c r="I21" s="3">
        <v>6937.98</v>
      </c>
      <c r="J21" s="3">
        <v>25050.06</v>
      </c>
      <c r="K21" s="3">
        <v>0</v>
      </c>
      <c r="L21" s="3">
        <v>130485.03</v>
      </c>
      <c r="M21" s="3">
        <f t="shared" si="0"/>
        <v>5913428.5200000005</v>
      </c>
      <c r="N21" s="28"/>
    </row>
    <row r="22" spans="1:14" s="26" customFormat="1" ht="13.5" customHeight="1" x14ac:dyDescent="0.2">
      <c r="A22" s="29">
        <v>9</v>
      </c>
      <c r="B22" s="30" t="s">
        <v>7</v>
      </c>
      <c r="C22" s="3">
        <v>3456658.29</v>
      </c>
      <c r="D22" s="3">
        <v>1038507.61</v>
      </c>
      <c r="E22" s="3">
        <v>110072.65</v>
      </c>
      <c r="F22" s="3">
        <v>61332.03</v>
      </c>
      <c r="G22" s="3">
        <v>55854.46</v>
      </c>
      <c r="H22" s="3">
        <v>181558</v>
      </c>
      <c r="I22" s="3">
        <v>6687.85</v>
      </c>
      <c r="J22" s="3">
        <v>24146.93</v>
      </c>
      <c r="K22" s="3">
        <v>0</v>
      </c>
      <c r="L22" s="3">
        <v>125780.67</v>
      </c>
      <c r="M22" s="3">
        <f t="shared" si="0"/>
        <v>5060598.49</v>
      </c>
      <c r="N22" s="28"/>
    </row>
    <row r="23" spans="1:14" s="26" customFormat="1" ht="13.5" customHeight="1" x14ac:dyDescent="0.2">
      <c r="A23" s="29">
        <v>10</v>
      </c>
      <c r="B23" s="30" t="s">
        <v>14</v>
      </c>
      <c r="C23" s="3">
        <v>2229077.21</v>
      </c>
      <c r="D23" s="3">
        <v>590791.25</v>
      </c>
      <c r="E23" s="3">
        <v>175956.88</v>
      </c>
      <c r="F23" s="3">
        <v>45890.07</v>
      </c>
      <c r="G23" s="3">
        <v>41830.300000000003</v>
      </c>
      <c r="H23" s="3">
        <v>-21222</v>
      </c>
      <c r="I23" s="3">
        <v>4969.83</v>
      </c>
      <c r="J23" s="3">
        <v>17943.93</v>
      </c>
      <c r="K23" s="3">
        <v>0</v>
      </c>
      <c r="L23" s="3">
        <v>93469.39</v>
      </c>
      <c r="M23" s="3">
        <f t="shared" si="0"/>
        <v>3178706.86</v>
      </c>
      <c r="N23" s="28"/>
    </row>
    <row r="24" spans="1:14" s="26" customFormat="1" ht="13.5" customHeight="1" x14ac:dyDescent="0.2">
      <c r="A24" s="29">
        <v>11</v>
      </c>
      <c r="B24" s="30" t="s">
        <v>8</v>
      </c>
      <c r="C24" s="3">
        <v>3649054.96</v>
      </c>
      <c r="D24" s="3">
        <v>1315198.95</v>
      </c>
      <c r="E24" s="3">
        <v>109043.21</v>
      </c>
      <c r="F24" s="3">
        <v>121732.25</v>
      </c>
      <c r="G24" s="3">
        <v>111825.36</v>
      </c>
      <c r="H24" s="3">
        <v>16756</v>
      </c>
      <c r="I24" s="3">
        <v>7451.74</v>
      </c>
      <c r="J24" s="3">
        <v>26905.02</v>
      </c>
      <c r="K24" s="3">
        <v>0</v>
      </c>
      <c r="L24" s="3">
        <v>140147.47</v>
      </c>
      <c r="M24" s="3">
        <f t="shared" si="0"/>
        <v>5498114.96</v>
      </c>
      <c r="N24" s="28"/>
    </row>
    <row r="25" spans="1:14" s="26" customFormat="1" ht="13.5" customHeight="1" x14ac:dyDescent="0.2">
      <c r="A25" s="29">
        <v>12</v>
      </c>
      <c r="B25" s="30" t="s">
        <v>9</v>
      </c>
      <c r="C25" s="3">
        <v>3916116.66</v>
      </c>
      <c r="D25" s="3">
        <v>1227117.77</v>
      </c>
      <c r="E25" s="3">
        <v>96518.34</v>
      </c>
      <c r="F25" s="3">
        <v>79911.539999999994</v>
      </c>
      <c r="G25" s="3">
        <v>72972.490000000005</v>
      </c>
      <c r="H25" s="3">
        <v>161353</v>
      </c>
      <c r="I25" s="3">
        <v>7122.89</v>
      </c>
      <c r="J25" s="3">
        <v>25717.7</v>
      </c>
      <c r="K25" s="3">
        <v>0</v>
      </c>
      <c r="L25" s="3">
        <v>133962.76</v>
      </c>
      <c r="M25" s="3">
        <f t="shared" si="0"/>
        <v>5720793.1499999994</v>
      </c>
      <c r="N25" s="28"/>
    </row>
    <row r="26" spans="1:14" s="26" customFormat="1" ht="13.5" customHeight="1" x14ac:dyDescent="0.2">
      <c r="A26" s="29">
        <v>13</v>
      </c>
      <c r="B26" s="30" t="s">
        <v>10</v>
      </c>
      <c r="C26" s="3">
        <v>4921686.49</v>
      </c>
      <c r="D26" s="3">
        <v>1749444.92</v>
      </c>
      <c r="E26" s="3">
        <v>75071.66</v>
      </c>
      <c r="F26" s="3">
        <v>142441.71</v>
      </c>
      <c r="G26" s="3">
        <v>130606.42</v>
      </c>
      <c r="H26" s="3">
        <v>332839</v>
      </c>
      <c r="I26" s="3">
        <v>7387.42</v>
      </c>
      <c r="J26" s="3">
        <v>26672.77</v>
      </c>
      <c r="K26" s="3">
        <v>0</v>
      </c>
      <c r="L26" s="3">
        <v>138937.69</v>
      </c>
      <c r="M26" s="3">
        <f t="shared" si="0"/>
        <v>7525088.0800000001</v>
      </c>
      <c r="N26" s="28"/>
    </row>
    <row r="27" spans="1:14" s="26" customFormat="1" ht="13.5" customHeight="1" x14ac:dyDescent="0.2">
      <c r="A27" s="29">
        <v>14</v>
      </c>
      <c r="B27" s="30" t="s">
        <v>26</v>
      </c>
      <c r="C27" s="3">
        <v>2736516.26</v>
      </c>
      <c r="D27" s="3">
        <v>764515.46</v>
      </c>
      <c r="E27" s="3">
        <v>137867.56</v>
      </c>
      <c r="F27" s="3">
        <v>26995.95</v>
      </c>
      <c r="G27" s="3">
        <v>24733.08</v>
      </c>
      <c r="H27" s="3">
        <v>280163</v>
      </c>
      <c r="I27" s="3">
        <v>5587.58</v>
      </c>
      <c r="J27" s="3">
        <v>20174.34</v>
      </c>
      <c r="K27" s="3">
        <v>0</v>
      </c>
      <c r="L27" s="3">
        <v>105087.57</v>
      </c>
      <c r="M27" s="3">
        <f t="shared" si="0"/>
        <v>4101640.8</v>
      </c>
      <c r="N27" s="28"/>
    </row>
    <row r="28" spans="1:14" s="26" customFormat="1" ht="13.5" customHeight="1" x14ac:dyDescent="0.2">
      <c r="A28" s="29">
        <v>15</v>
      </c>
      <c r="B28" s="30" t="s">
        <v>25</v>
      </c>
      <c r="C28" s="3">
        <v>3235074.66</v>
      </c>
      <c r="D28" s="3">
        <v>1047059.9</v>
      </c>
      <c r="E28" s="3">
        <v>110072.65</v>
      </c>
      <c r="F28" s="3">
        <v>82455.59</v>
      </c>
      <c r="G28" s="3">
        <v>75244.92</v>
      </c>
      <c r="H28" s="3">
        <v>163841</v>
      </c>
      <c r="I28" s="3">
        <v>5701.02</v>
      </c>
      <c r="J28" s="3">
        <v>20583.919999999998</v>
      </c>
      <c r="K28" s="3">
        <v>0</v>
      </c>
      <c r="L28" s="3">
        <v>107221.03</v>
      </c>
      <c r="M28" s="3">
        <f t="shared" si="0"/>
        <v>4847254.6900000004</v>
      </c>
      <c r="N28" s="28"/>
    </row>
    <row r="29" spans="1:14" s="26" customFormat="1" ht="13.5" customHeight="1" x14ac:dyDescent="0.2">
      <c r="A29" s="29">
        <v>16</v>
      </c>
      <c r="B29" s="30" t="s">
        <v>23</v>
      </c>
      <c r="C29" s="3">
        <v>8750355.3900000006</v>
      </c>
      <c r="D29" s="3">
        <v>3785415.17</v>
      </c>
      <c r="E29" s="3">
        <v>52080.81</v>
      </c>
      <c r="F29" s="3">
        <v>320384.15000000002</v>
      </c>
      <c r="G29" s="3">
        <v>296738.45</v>
      </c>
      <c r="H29" s="3">
        <v>3327228</v>
      </c>
      <c r="I29" s="3">
        <v>13129.37</v>
      </c>
      <c r="J29" s="3">
        <v>47404.51</v>
      </c>
      <c r="K29" s="3">
        <v>0</v>
      </c>
      <c r="L29" s="3">
        <v>246928.67</v>
      </c>
      <c r="M29" s="3">
        <f t="shared" si="0"/>
        <v>16839664.52</v>
      </c>
      <c r="N29" s="28"/>
    </row>
    <row r="30" spans="1:14" s="26" customFormat="1" ht="13.5" customHeight="1" x14ac:dyDescent="0.2">
      <c r="A30" s="29">
        <v>17</v>
      </c>
      <c r="B30" s="30" t="s">
        <v>11</v>
      </c>
      <c r="C30" s="3">
        <v>4204714.1100000003</v>
      </c>
      <c r="D30" s="3">
        <v>1325463.6100000001</v>
      </c>
      <c r="E30" s="3">
        <v>92915.3</v>
      </c>
      <c r="F30" s="3">
        <v>140345.01</v>
      </c>
      <c r="G30" s="3">
        <v>129527.19</v>
      </c>
      <c r="H30" s="3">
        <v>26460</v>
      </c>
      <c r="I30" s="3">
        <v>7881.45</v>
      </c>
      <c r="J30" s="3">
        <v>28456.5</v>
      </c>
      <c r="K30" s="3">
        <v>0</v>
      </c>
      <c r="L30" s="3">
        <v>148229.07999999999</v>
      </c>
      <c r="M30" s="3">
        <f t="shared" si="0"/>
        <v>6103992.2500000009</v>
      </c>
      <c r="N30" s="28"/>
    </row>
    <row r="31" spans="1:14" s="26" customFormat="1" ht="13.5" customHeight="1" x14ac:dyDescent="0.2">
      <c r="A31" s="29">
        <v>18</v>
      </c>
      <c r="B31" s="30" t="s">
        <v>2</v>
      </c>
      <c r="C31" s="3">
        <v>37514614.32</v>
      </c>
      <c r="D31" s="3">
        <v>15741116.43</v>
      </c>
      <c r="E31" s="3">
        <v>29261.53</v>
      </c>
      <c r="F31" s="3">
        <v>1290667.56</v>
      </c>
      <c r="G31" s="3">
        <v>1488315.43</v>
      </c>
      <c r="H31" s="3">
        <v>1064858</v>
      </c>
      <c r="I31" s="3">
        <v>46235.13</v>
      </c>
      <c r="J31" s="3">
        <v>166935.13</v>
      </c>
      <c r="K31" s="3">
        <v>0</v>
      </c>
      <c r="L31" s="3">
        <v>869560.17</v>
      </c>
      <c r="M31" s="3">
        <f t="shared" si="0"/>
        <v>58211563.70000001</v>
      </c>
      <c r="N31" s="28"/>
    </row>
    <row r="32" spans="1:14" s="26" customFormat="1" ht="13.5" customHeight="1" x14ac:dyDescent="0.2">
      <c r="A32" s="29">
        <v>19</v>
      </c>
      <c r="B32" s="30" t="s">
        <v>12</v>
      </c>
      <c r="C32" s="3">
        <v>4308244.8099999996</v>
      </c>
      <c r="D32" s="3">
        <v>1627500.38</v>
      </c>
      <c r="E32" s="3">
        <v>87596.52</v>
      </c>
      <c r="F32" s="3">
        <v>107817.15</v>
      </c>
      <c r="G32" s="3">
        <v>99009.73</v>
      </c>
      <c r="H32" s="3">
        <v>1061484</v>
      </c>
      <c r="I32" s="3">
        <v>7443.99</v>
      </c>
      <c r="J32" s="3">
        <v>26877.03</v>
      </c>
      <c r="K32" s="3">
        <v>0</v>
      </c>
      <c r="L32" s="3">
        <v>140001.68</v>
      </c>
      <c r="M32" s="3">
        <f t="shared" si="0"/>
        <v>7465975.29</v>
      </c>
      <c r="N32" s="28"/>
    </row>
    <row r="33" spans="1:14" s="26" customFormat="1" ht="13.5" customHeight="1" x14ac:dyDescent="0.2">
      <c r="A33" s="29">
        <v>20</v>
      </c>
      <c r="B33" s="30" t="s">
        <v>13</v>
      </c>
      <c r="C33" s="3">
        <v>4555838.5599999996</v>
      </c>
      <c r="D33" s="3">
        <v>1423723.44</v>
      </c>
      <c r="E33" s="3">
        <v>101837.16</v>
      </c>
      <c r="F33" s="3">
        <v>167417.62</v>
      </c>
      <c r="G33" s="3">
        <v>156618.53</v>
      </c>
      <c r="H33" s="3">
        <v>1047870</v>
      </c>
      <c r="I33" s="3">
        <v>10684.54</v>
      </c>
      <c r="J33" s="3">
        <v>38577.300000000003</v>
      </c>
      <c r="K33" s="3">
        <v>0</v>
      </c>
      <c r="L33" s="3">
        <v>200947.96</v>
      </c>
      <c r="M33" s="3">
        <f t="shared" si="0"/>
        <v>7703515.1100000003</v>
      </c>
      <c r="N33" s="28"/>
    </row>
    <row r="34" spans="1:14" s="26" customFormat="1" ht="13.5" customHeight="1" x14ac:dyDescent="0.2">
      <c r="A34" s="36" t="s">
        <v>0</v>
      </c>
      <c r="B34" s="37"/>
      <c r="C34" s="21">
        <f>SUM(C14:C33)</f>
        <v>115937929.13</v>
      </c>
      <c r="D34" s="21">
        <f t="shared" ref="D34:M34" si="1">SUM(D14:D33)</f>
        <v>42015422.999999993</v>
      </c>
      <c r="E34" s="21">
        <f t="shared" si="1"/>
        <v>2174001.3000000003</v>
      </c>
      <c r="F34" s="21">
        <f>SUM(F14:F33)</f>
        <v>3652118.3300000005</v>
      </c>
      <c r="G34" s="21">
        <f>SUM(G14:G33)</f>
        <v>3802484.4799999995</v>
      </c>
      <c r="H34" s="21">
        <f t="shared" si="1"/>
        <v>13301062</v>
      </c>
      <c r="I34" s="21">
        <f t="shared" si="1"/>
        <v>206493.75000000003</v>
      </c>
      <c r="J34" s="21">
        <f t="shared" si="1"/>
        <v>745559.94000000018</v>
      </c>
      <c r="K34" s="21">
        <f t="shared" si="1"/>
        <v>0</v>
      </c>
      <c r="L34" s="21">
        <f t="shared" si="1"/>
        <v>3883599.7999999993</v>
      </c>
      <c r="M34" s="21">
        <f t="shared" si="1"/>
        <v>185718671.73000002</v>
      </c>
      <c r="N34" s="28"/>
    </row>
    <row r="35" spans="1:14" s="26" customFormat="1" ht="13.5" customHeight="1" x14ac:dyDescent="0.2">
      <c r="A35" s="32" t="s">
        <v>41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4" s="26" customFormat="1" ht="13.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s="26" customFormat="1" ht="13.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s="26" customFormat="1" ht="13.5" customHeight="1" x14ac:dyDescent="0.2">
      <c r="A38" s="56" t="s">
        <v>43</v>
      </c>
      <c r="B38" s="56"/>
      <c r="C38" s="56"/>
      <c r="D38" s="56"/>
      <c r="E38" s="56"/>
      <c r="F38" s="56"/>
      <c r="G38" s="33"/>
      <c r="H38" s="28"/>
      <c r="I38" s="28"/>
      <c r="J38" s="28"/>
      <c r="K38" s="28"/>
      <c r="L38" s="28"/>
      <c r="M38" s="28"/>
      <c r="N38" s="28"/>
    </row>
    <row r="39" spans="1:14" s="26" customFormat="1" ht="13.5" customHeight="1" x14ac:dyDescent="0.2">
      <c r="A39" s="5"/>
      <c r="B39" s="5"/>
      <c r="C39" s="5"/>
      <c r="D39" s="5"/>
      <c r="E39" s="5"/>
      <c r="F39" s="6" t="s">
        <v>24</v>
      </c>
      <c r="H39" s="28"/>
      <c r="I39" s="28"/>
      <c r="J39" s="28"/>
      <c r="K39" s="28"/>
      <c r="L39" s="28"/>
      <c r="M39" s="28"/>
      <c r="N39" s="28"/>
    </row>
    <row r="40" spans="1:14" s="26" customFormat="1" ht="13.5" customHeight="1" x14ac:dyDescent="0.2">
      <c r="A40" s="44" t="s">
        <v>1</v>
      </c>
      <c r="B40" s="44" t="s">
        <v>38</v>
      </c>
      <c r="C40" s="38" t="s">
        <v>29</v>
      </c>
      <c r="D40" s="38" t="s">
        <v>30</v>
      </c>
      <c r="E40" s="38" t="s">
        <v>28</v>
      </c>
      <c r="F40" s="38" t="s">
        <v>37</v>
      </c>
      <c r="G40" s="55"/>
      <c r="H40" s="28"/>
      <c r="I40" s="28"/>
      <c r="J40" s="28"/>
      <c r="K40" s="28"/>
      <c r="L40" s="28"/>
      <c r="M40" s="28"/>
      <c r="N40" s="28"/>
    </row>
    <row r="41" spans="1:14" s="26" customFormat="1" ht="13.5" customHeight="1" x14ac:dyDescent="0.2">
      <c r="A41" s="45"/>
      <c r="B41" s="45"/>
      <c r="C41" s="39"/>
      <c r="D41" s="39"/>
      <c r="E41" s="39"/>
      <c r="F41" s="39"/>
      <c r="G41" s="55"/>
      <c r="H41" s="28"/>
      <c r="I41" s="28"/>
      <c r="J41" s="28"/>
      <c r="K41" s="28"/>
      <c r="L41" s="28"/>
      <c r="M41" s="28"/>
      <c r="N41" s="28"/>
    </row>
    <row r="42" spans="1:14" s="26" customFormat="1" ht="13.5" customHeight="1" x14ac:dyDescent="0.2">
      <c r="A42" s="46"/>
      <c r="B42" s="46"/>
      <c r="C42" s="40"/>
      <c r="D42" s="40"/>
      <c r="E42" s="40"/>
      <c r="F42" s="40"/>
      <c r="G42" s="55"/>
      <c r="H42" s="28"/>
      <c r="I42" s="28"/>
      <c r="J42" s="28"/>
      <c r="K42" s="28"/>
      <c r="L42" s="28"/>
      <c r="M42" s="28"/>
      <c r="N42" s="28"/>
    </row>
    <row r="43" spans="1:14" s="26" customFormat="1" ht="13.5" customHeight="1" x14ac:dyDescent="0.2">
      <c r="A43" s="24">
        <v>1</v>
      </c>
      <c r="B43" s="7" t="s">
        <v>3</v>
      </c>
      <c r="C43" s="8">
        <v>-985714.31</v>
      </c>
      <c r="D43" s="8">
        <v>-177538.47</v>
      </c>
      <c r="E43" s="8">
        <v>-14921.8</v>
      </c>
      <c r="F43" s="8">
        <f>SUM(C43:E43)</f>
        <v>-1178174.58</v>
      </c>
      <c r="G43" s="34"/>
      <c r="H43" s="28"/>
      <c r="I43" s="28"/>
      <c r="J43" s="28"/>
      <c r="K43" s="28"/>
      <c r="L43" s="28"/>
      <c r="M43" s="28"/>
      <c r="N43" s="28"/>
    </row>
    <row r="44" spans="1:14" s="26" customFormat="1" ht="13.5" customHeight="1" x14ac:dyDescent="0.2">
      <c r="A44" s="24">
        <v>2</v>
      </c>
      <c r="B44" s="7" t="s">
        <v>4</v>
      </c>
      <c r="C44" s="8">
        <v>-680979.7</v>
      </c>
      <c r="D44" s="8">
        <v>-72340.09</v>
      </c>
      <c r="E44" s="8">
        <v>-14921.8</v>
      </c>
      <c r="F44" s="8">
        <f t="shared" ref="F44:F62" si="2">SUM(C44:E44)</f>
        <v>-768241.59</v>
      </c>
      <c r="G44" s="34"/>
      <c r="H44" s="28"/>
      <c r="I44" s="28"/>
      <c r="J44" s="28"/>
      <c r="K44" s="28"/>
      <c r="L44" s="28"/>
      <c r="M44" s="28"/>
      <c r="N44" s="28"/>
    </row>
    <row r="45" spans="1:14" s="26" customFormat="1" ht="13.5" customHeight="1" x14ac:dyDescent="0.2">
      <c r="A45" s="24">
        <v>3</v>
      </c>
      <c r="B45" s="7" t="s">
        <v>19</v>
      </c>
      <c r="C45" s="8">
        <v>-702776.42</v>
      </c>
      <c r="D45" s="8">
        <v>-52681.82</v>
      </c>
      <c r="E45" s="8">
        <v>-14921.8</v>
      </c>
      <c r="F45" s="8">
        <f t="shared" si="2"/>
        <v>-770380.04</v>
      </c>
      <c r="G45" s="34"/>
      <c r="H45" s="28"/>
      <c r="I45" s="28"/>
      <c r="J45" s="28"/>
      <c r="K45" s="28"/>
      <c r="L45" s="28"/>
      <c r="M45" s="28"/>
      <c r="N45" s="28"/>
    </row>
    <row r="46" spans="1:14" s="26" customFormat="1" ht="13.5" customHeight="1" x14ac:dyDescent="0.2">
      <c r="A46" s="24">
        <v>4</v>
      </c>
      <c r="B46" s="7" t="s">
        <v>20</v>
      </c>
      <c r="C46" s="8">
        <v>-2895875.5</v>
      </c>
      <c r="D46" s="8">
        <v>-2234545.33</v>
      </c>
      <c r="E46" s="8">
        <v>-14921.8</v>
      </c>
      <c r="F46" s="8">
        <f t="shared" si="2"/>
        <v>-5145342.63</v>
      </c>
      <c r="G46" s="34"/>
      <c r="H46" s="28"/>
      <c r="I46" s="28"/>
      <c r="J46" s="28"/>
      <c r="K46" s="28"/>
      <c r="L46" s="28"/>
      <c r="M46" s="28"/>
      <c r="N46" s="28"/>
    </row>
    <row r="47" spans="1:14" s="26" customFormat="1" ht="13.5" customHeight="1" x14ac:dyDescent="0.2">
      <c r="A47" s="24">
        <v>5</v>
      </c>
      <c r="B47" s="7" t="s">
        <v>5</v>
      </c>
      <c r="C47" s="8">
        <v>-1935512.26</v>
      </c>
      <c r="D47" s="8">
        <v>-552389.75</v>
      </c>
      <c r="E47" s="8">
        <v>-14921.8</v>
      </c>
      <c r="F47" s="8">
        <f t="shared" si="2"/>
        <v>-2502823.8099999996</v>
      </c>
      <c r="G47" s="34"/>
      <c r="H47" s="28"/>
      <c r="I47" s="28"/>
      <c r="J47" s="28"/>
      <c r="K47" s="28"/>
      <c r="L47" s="28"/>
      <c r="M47" s="28"/>
      <c r="N47" s="28"/>
    </row>
    <row r="48" spans="1:14" s="26" customFormat="1" ht="13.5" customHeight="1" x14ac:dyDescent="0.2">
      <c r="A48" s="24">
        <v>6</v>
      </c>
      <c r="B48" s="7" t="s">
        <v>15</v>
      </c>
      <c r="C48" s="8">
        <v>-1037314.81</v>
      </c>
      <c r="D48" s="8">
        <v>-154417.88</v>
      </c>
      <c r="E48" s="8">
        <v>-14921.8</v>
      </c>
      <c r="F48" s="8">
        <f t="shared" si="2"/>
        <v>-1206654.49</v>
      </c>
      <c r="G48" s="34"/>
      <c r="H48" s="28"/>
      <c r="I48" s="28"/>
      <c r="J48" s="28"/>
      <c r="K48" s="28"/>
      <c r="L48" s="28"/>
      <c r="M48" s="28"/>
      <c r="N48" s="28"/>
    </row>
    <row r="49" spans="1:14" s="26" customFormat="1" ht="13.5" customHeight="1" x14ac:dyDescent="0.2">
      <c r="A49" s="24">
        <v>7</v>
      </c>
      <c r="B49" s="7" t="s">
        <v>16</v>
      </c>
      <c r="C49" s="8">
        <v>-747409.92000000004</v>
      </c>
      <c r="D49" s="8">
        <v>-40095.46</v>
      </c>
      <c r="E49" s="8">
        <v>-14921.8</v>
      </c>
      <c r="F49" s="8">
        <f t="shared" si="2"/>
        <v>-802427.18</v>
      </c>
      <c r="G49" s="34"/>
      <c r="H49" s="28"/>
      <c r="I49" s="28"/>
      <c r="J49" s="28"/>
      <c r="K49" s="28"/>
      <c r="L49" s="28"/>
      <c r="M49" s="28"/>
      <c r="N49" s="28"/>
    </row>
    <row r="50" spans="1:14" s="26" customFormat="1" ht="13.5" customHeight="1" x14ac:dyDescent="0.2">
      <c r="A50" s="24">
        <v>8</v>
      </c>
      <c r="B50" s="7" t="s">
        <v>6</v>
      </c>
      <c r="C50" s="8">
        <v>-899944.36</v>
      </c>
      <c r="D50" s="8">
        <v>-154599.16</v>
      </c>
      <c r="E50" s="8">
        <v>-14921.8</v>
      </c>
      <c r="F50" s="8">
        <f t="shared" si="2"/>
        <v>-1069465.32</v>
      </c>
      <c r="G50" s="34"/>
      <c r="H50" s="28"/>
      <c r="I50" s="28"/>
      <c r="J50" s="28"/>
      <c r="K50" s="28"/>
      <c r="L50" s="28"/>
      <c r="M50" s="28"/>
      <c r="N50" s="28"/>
    </row>
    <row r="51" spans="1:14" s="26" customFormat="1" ht="13.5" customHeight="1" x14ac:dyDescent="0.2">
      <c r="A51" s="24">
        <v>9</v>
      </c>
      <c r="B51" s="7" t="s">
        <v>7</v>
      </c>
      <c r="C51" s="8">
        <v>-867498.78</v>
      </c>
      <c r="D51" s="8">
        <v>-84123.37</v>
      </c>
      <c r="E51" s="8">
        <v>-14921.8</v>
      </c>
      <c r="F51" s="8">
        <f t="shared" si="2"/>
        <v>-966543.95000000007</v>
      </c>
      <c r="G51" s="34"/>
      <c r="H51" s="28"/>
      <c r="I51" s="28"/>
      <c r="J51" s="28"/>
      <c r="K51" s="28"/>
      <c r="L51" s="28"/>
      <c r="M51" s="28"/>
      <c r="N51" s="28"/>
    </row>
    <row r="52" spans="1:14" s="26" customFormat="1" ht="13.5" customHeight="1" x14ac:dyDescent="0.2">
      <c r="A52" s="24">
        <v>10</v>
      </c>
      <c r="B52" s="7" t="s">
        <v>14</v>
      </c>
      <c r="C52" s="8">
        <v>-644650.59</v>
      </c>
      <c r="D52" s="8">
        <v>-47236.160000000003</v>
      </c>
      <c r="E52" s="8">
        <v>-14921.8</v>
      </c>
      <c r="F52" s="8">
        <f t="shared" si="2"/>
        <v>-706808.55</v>
      </c>
      <c r="G52" s="34"/>
      <c r="H52" s="28"/>
      <c r="I52" s="28"/>
      <c r="J52" s="28"/>
      <c r="K52" s="28"/>
      <c r="L52" s="28"/>
      <c r="M52" s="28"/>
      <c r="N52" s="28"/>
    </row>
    <row r="53" spans="1:14" s="26" customFormat="1" ht="13.5" customHeight="1" x14ac:dyDescent="0.2">
      <c r="A53" s="24">
        <v>11</v>
      </c>
      <c r="B53" s="7" t="s">
        <v>8</v>
      </c>
      <c r="C53" s="8">
        <v>-966585.36</v>
      </c>
      <c r="D53" s="8">
        <v>-121352.81</v>
      </c>
      <c r="E53" s="8">
        <v>-14921.8</v>
      </c>
      <c r="F53" s="8">
        <f t="shared" si="2"/>
        <v>-1102859.97</v>
      </c>
      <c r="G53" s="34"/>
      <c r="H53" s="28"/>
      <c r="I53" s="28"/>
      <c r="J53" s="28"/>
      <c r="K53" s="28"/>
      <c r="L53" s="28"/>
      <c r="M53" s="28"/>
      <c r="N53" s="28"/>
    </row>
    <row r="54" spans="1:14" s="26" customFormat="1" ht="13.5" customHeight="1" x14ac:dyDescent="0.2">
      <c r="A54" s="24">
        <v>12</v>
      </c>
      <c r="B54" s="7" t="s">
        <v>9</v>
      </c>
      <c r="C54" s="8">
        <v>-923929.93</v>
      </c>
      <c r="D54" s="8">
        <v>-95222.45</v>
      </c>
      <c r="E54" s="8">
        <v>-14921.8</v>
      </c>
      <c r="F54" s="8">
        <f t="shared" si="2"/>
        <v>-1034074.18</v>
      </c>
      <c r="G54" s="34"/>
      <c r="H54" s="28"/>
      <c r="I54" s="28"/>
      <c r="J54" s="28"/>
      <c r="K54" s="28"/>
      <c r="L54" s="28"/>
      <c r="M54" s="28"/>
      <c r="N54" s="28"/>
    </row>
    <row r="55" spans="1:14" s="26" customFormat="1" ht="13.5" customHeight="1" x14ac:dyDescent="0.2">
      <c r="A55" s="24">
        <v>13</v>
      </c>
      <c r="B55" s="7" t="s">
        <v>10</v>
      </c>
      <c r="C55" s="8">
        <v>-958241.61</v>
      </c>
      <c r="D55" s="8">
        <v>-160604.54999999999</v>
      </c>
      <c r="E55" s="8">
        <v>-14921.8</v>
      </c>
      <c r="F55" s="8">
        <f t="shared" si="2"/>
        <v>-1133767.96</v>
      </c>
      <c r="G55" s="34"/>
      <c r="H55" s="28"/>
      <c r="I55" s="28"/>
      <c r="J55" s="28"/>
      <c r="K55" s="28"/>
      <c r="L55" s="28"/>
      <c r="M55" s="28"/>
      <c r="N55" s="28"/>
    </row>
    <row r="56" spans="1:14" s="26" customFormat="1" ht="13.5" customHeight="1" x14ac:dyDescent="0.2">
      <c r="A56" s="24">
        <v>14</v>
      </c>
      <c r="B56" s="7" t="s">
        <v>26</v>
      </c>
      <c r="C56" s="8">
        <v>-724780.19</v>
      </c>
      <c r="D56" s="8">
        <v>-35372.32</v>
      </c>
      <c r="E56" s="8">
        <v>-14921.8</v>
      </c>
      <c r="F56" s="8">
        <f t="shared" si="2"/>
        <v>-775074.30999999994</v>
      </c>
      <c r="G56" s="34"/>
      <c r="H56" s="28"/>
      <c r="I56" s="28"/>
      <c r="J56" s="28"/>
      <c r="K56" s="28"/>
      <c r="L56" s="28"/>
      <c r="M56" s="28"/>
      <c r="N56" s="28"/>
    </row>
    <row r="57" spans="1:14" s="26" customFormat="1" ht="13.5" customHeight="1" x14ac:dyDescent="0.2">
      <c r="A57" s="24">
        <v>15</v>
      </c>
      <c r="B57" s="7" t="s">
        <v>25</v>
      </c>
      <c r="C57" s="8">
        <v>-739494.45</v>
      </c>
      <c r="D57" s="8">
        <v>-94829.91</v>
      </c>
      <c r="E57" s="8">
        <v>-14921.8</v>
      </c>
      <c r="F57" s="8">
        <f t="shared" si="2"/>
        <v>-849246.16</v>
      </c>
      <c r="G57" s="34"/>
      <c r="H57" s="28"/>
      <c r="I57" s="28"/>
      <c r="J57" s="28"/>
      <c r="K57" s="28"/>
      <c r="L57" s="28"/>
      <c r="M57" s="28"/>
      <c r="N57" s="28"/>
    </row>
    <row r="58" spans="1:14" s="26" customFormat="1" ht="13.5" customHeight="1" x14ac:dyDescent="0.2">
      <c r="A58" s="24">
        <v>16</v>
      </c>
      <c r="B58" s="7" t="s">
        <v>23</v>
      </c>
      <c r="C58" s="8">
        <v>-1703046.43</v>
      </c>
      <c r="D58" s="8">
        <v>-393972.21</v>
      </c>
      <c r="E58" s="8">
        <v>-14921.8</v>
      </c>
      <c r="F58" s="8">
        <f t="shared" si="2"/>
        <v>-2111940.44</v>
      </c>
      <c r="G58" s="34"/>
      <c r="H58" s="28"/>
      <c r="I58" s="28"/>
      <c r="J58" s="28"/>
      <c r="K58" s="28"/>
      <c r="L58" s="28"/>
      <c r="M58" s="28"/>
      <c r="N58" s="28"/>
    </row>
    <row r="59" spans="1:14" s="26" customFormat="1" ht="13.5" customHeight="1" x14ac:dyDescent="0.2">
      <c r="A59" s="24">
        <v>17</v>
      </c>
      <c r="B59" s="7" t="s">
        <v>11</v>
      </c>
      <c r="C59" s="8">
        <v>-1022323.59</v>
      </c>
      <c r="D59" s="8">
        <v>-144776.42000000001</v>
      </c>
      <c r="E59" s="8">
        <v>-14921.8</v>
      </c>
      <c r="F59" s="8">
        <f t="shared" si="2"/>
        <v>-1182021.81</v>
      </c>
      <c r="G59" s="34"/>
      <c r="H59" s="28"/>
      <c r="I59" s="28"/>
      <c r="J59" s="28"/>
      <c r="K59" s="28"/>
      <c r="L59" s="28"/>
      <c r="M59" s="28"/>
      <c r="N59" s="28"/>
    </row>
    <row r="60" spans="1:14" s="26" customFormat="1" ht="13.5" customHeight="1" x14ac:dyDescent="0.2">
      <c r="A60" s="24">
        <v>18</v>
      </c>
      <c r="B60" s="7" t="s">
        <v>2</v>
      </c>
      <c r="C60" s="8">
        <v>-5997283.8399999999</v>
      </c>
      <c r="D60" s="8">
        <v>-2829642.18</v>
      </c>
      <c r="E60" s="8">
        <v>-14921.8</v>
      </c>
      <c r="F60" s="8">
        <f t="shared" si="2"/>
        <v>-8841847.8200000003</v>
      </c>
      <c r="G60" s="34"/>
      <c r="H60" s="28"/>
      <c r="I60" s="28"/>
      <c r="J60" s="28"/>
      <c r="K60" s="28"/>
      <c r="L60" s="28"/>
      <c r="M60" s="28"/>
      <c r="N60" s="28"/>
    </row>
    <row r="61" spans="1:14" s="26" customFormat="1" ht="13.5" customHeight="1" x14ac:dyDescent="0.2">
      <c r="A61" s="24">
        <v>19</v>
      </c>
      <c r="B61" s="7" t="s">
        <v>12</v>
      </c>
      <c r="C61" s="8">
        <v>-965579.86</v>
      </c>
      <c r="D61" s="8">
        <v>-113000.89</v>
      </c>
      <c r="E61" s="8">
        <v>-14921.8</v>
      </c>
      <c r="F61" s="8">
        <f t="shared" si="2"/>
        <v>-1093502.55</v>
      </c>
      <c r="G61" s="34"/>
      <c r="H61" s="28"/>
      <c r="I61" s="28"/>
      <c r="J61" s="28"/>
      <c r="K61" s="28"/>
      <c r="L61" s="28"/>
      <c r="M61" s="28"/>
      <c r="N61" s="28"/>
    </row>
    <row r="62" spans="1:14" s="26" customFormat="1" ht="13.5" customHeight="1" x14ac:dyDescent="0.2">
      <c r="A62" s="24">
        <v>20</v>
      </c>
      <c r="B62" s="7" t="s">
        <v>13</v>
      </c>
      <c r="C62" s="8">
        <v>-1385921.42</v>
      </c>
      <c r="D62" s="8">
        <v>-440879.77</v>
      </c>
      <c r="E62" s="8">
        <v>-14921.75</v>
      </c>
      <c r="F62" s="8">
        <f t="shared" si="2"/>
        <v>-1841722.94</v>
      </c>
      <c r="G62" s="34"/>
      <c r="H62" s="28"/>
      <c r="I62" s="28"/>
      <c r="J62" s="28"/>
      <c r="K62" s="28"/>
      <c r="L62" s="28"/>
      <c r="M62" s="28"/>
      <c r="N62" s="28"/>
    </row>
    <row r="63" spans="1:14" s="26" customFormat="1" ht="13.5" customHeight="1" x14ac:dyDescent="0.2">
      <c r="A63" s="52" t="s">
        <v>0</v>
      </c>
      <c r="B63" s="53"/>
      <c r="C63" s="22">
        <f>SUM(C43:C62)</f>
        <v>-26784863.329999998</v>
      </c>
      <c r="D63" s="22">
        <f t="shared" ref="D63:F63" si="3">SUM(D43:D62)</f>
        <v>-7999621</v>
      </c>
      <c r="E63" s="22">
        <f t="shared" si="3"/>
        <v>-298435.9499999999</v>
      </c>
      <c r="F63" s="22">
        <f t="shared" si="3"/>
        <v>-35082920.280000001</v>
      </c>
      <c r="G63" s="35"/>
      <c r="H63" s="28"/>
      <c r="I63" s="28"/>
      <c r="J63" s="28"/>
      <c r="K63" s="28"/>
      <c r="L63" s="28"/>
      <c r="M63" s="28"/>
      <c r="N63" s="28"/>
    </row>
    <row r="64" spans="1:14" s="26" customFormat="1" ht="13.5" customHeight="1" x14ac:dyDescent="0.2">
      <c r="A64" s="32" t="s">
        <v>41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spans="1:14" s="26" customFormat="1" ht="13.5" customHeight="1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spans="1:14" s="26" customFormat="1" ht="13.5" customHeight="1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</row>
    <row r="67" spans="1:14" s="26" customFormat="1" ht="13.5" customHeight="1" x14ac:dyDescent="0.2">
      <c r="A67" s="54" t="s">
        <v>46</v>
      </c>
      <c r="B67" s="54"/>
      <c r="C67" s="54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</row>
    <row r="68" spans="1:14" s="26" customFormat="1" ht="13.5" customHeight="1" x14ac:dyDescent="0.2">
      <c r="A68" s="54"/>
      <c r="B68" s="54"/>
      <c r="C68" s="54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spans="1:14" s="26" customFormat="1" ht="13.5" customHeight="1" x14ac:dyDescent="0.2">
      <c r="A69" s="5"/>
      <c r="B69" s="5"/>
      <c r="C69" s="5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</row>
    <row r="70" spans="1:14" s="26" customFormat="1" ht="13.5" customHeight="1" x14ac:dyDescent="0.2">
      <c r="A70" s="44" t="s">
        <v>1</v>
      </c>
      <c r="B70" s="44" t="s">
        <v>38</v>
      </c>
      <c r="C70" s="38" t="s">
        <v>44</v>
      </c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</row>
    <row r="71" spans="1:14" s="26" customFormat="1" ht="13.5" customHeight="1" x14ac:dyDescent="0.2">
      <c r="A71" s="45"/>
      <c r="B71" s="45"/>
      <c r="C71" s="39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</row>
    <row r="72" spans="1:14" s="26" customFormat="1" ht="13.5" customHeight="1" x14ac:dyDescent="0.2">
      <c r="A72" s="46"/>
      <c r="B72" s="46"/>
      <c r="C72" s="40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</row>
    <row r="73" spans="1:14" s="26" customFormat="1" ht="13.5" customHeight="1" x14ac:dyDescent="0.2">
      <c r="A73" s="24">
        <v>1</v>
      </c>
      <c r="B73" s="7" t="s">
        <v>3</v>
      </c>
      <c r="C73" s="8">
        <v>-28147.73</v>
      </c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</row>
    <row r="74" spans="1:14" s="26" customFormat="1" ht="13.5" customHeight="1" x14ac:dyDescent="0.2">
      <c r="A74" s="24">
        <v>2</v>
      </c>
      <c r="B74" s="7" t="s">
        <v>4</v>
      </c>
      <c r="C74" s="8">
        <v>-19445.830000000002</v>
      </c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</row>
    <row r="75" spans="1:14" s="26" customFormat="1" ht="13.5" customHeight="1" x14ac:dyDescent="0.2">
      <c r="A75" s="24">
        <v>3</v>
      </c>
      <c r="B75" s="7" t="s">
        <v>19</v>
      </c>
      <c r="C75" s="8">
        <v>-20068.25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</row>
    <row r="76" spans="1:14" s="26" customFormat="1" ht="13.5" customHeight="1" x14ac:dyDescent="0.2">
      <c r="A76" s="24">
        <v>4</v>
      </c>
      <c r="B76" s="7" t="s">
        <v>20</v>
      </c>
      <c r="C76" s="8">
        <v>-82693.66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  <row r="77" spans="1:14" s="26" customFormat="1" ht="13.5" customHeight="1" x14ac:dyDescent="0.2">
      <c r="A77" s="24">
        <v>5</v>
      </c>
      <c r="B77" s="7" t="s">
        <v>5</v>
      </c>
      <c r="C77" s="8">
        <v>-55269.85</v>
      </c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</row>
    <row r="78" spans="1:14" s="26" customFormat="1" ht="13.5" customHeight="1" x14ac:dyDescent="0.2">
      <c r="A78" s="24">
        <v>6</v>
      </c>
      <c r="B78" s="7" t="s">
        <v>15</v>
      </c>
      <c r="C78" s="8">
        <v>-29621.22</v>
      </c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</row>
    <row r="79" spans="1:14" s="26" customFormat="1" ht="13.5" customHeight="1" x14ac:dyDescent="0.2">
      <c r="A79" s="24">
        <v>7</v>
      </c>
      <c r="B79" s="7" t="s">
        <v>16</v>
      </c>
      <c r="C79" s="8">
        <v>-21342.79</v>
      </c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</row>
    <row r="80" spans="1:14" s="26" customFormat="1" ht="13.5" customHeight="1" x14ac:dyDescent="0.2">
      <c r="A80" s="24">
        <v>8</v>
      </c>
      <c r="B80" s="7" t="s">
        <v>6</v>
      </c>
      <c r="C80" s="8">
        <v>-25698.51</v>
      </c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</row>
    <row r="81" spans="1:14" s="26" customFormat="1" ht="13.5" customHeight="1" x14ac:dyDescent="0.2">
      <c r="A81" s="24">
        <v>9</v>
      </c>
      <c r="B81" s="7" t="s">
        <v>7</v>
      </c>
      <c r="C81" s="8">
        <v>-24772.01</v>
      </c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</row>
    <row r="82" spans="1:14" s="26" customFormat="1" ht="13.5" customHeight="1" x14ac:dyDescent="0.2">
      <c r="A82" s="24">
        <v>10</v>
      </c>
      <c r="B82" s="7" t="s">
        <v>14</v>
      </c>
      <c r="C82" s="8">
        <v>-18408.43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</row>
    <row r="83" spans="1:14" s="26" customFormat="1" ht="13.5" customHeight="1" x14ac:dyDescent="0.2">
      <c r="A83" s="24">
        <v>11</v>
      </c>
      <c r="B83" s="7" t="s">
        <v>8</v>
      </c>
      <c r="C83" s="8">
        <v>-27601.49</v>
      </c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</row>
    <row r="84" spans="1:14" s="26" customFormat="1" ht="13.5" customHeight="1" x14ac:dyDescent="0.2">
      <c r="A84" s="24">
        <v>12</v>
      </c>
      <c r="B84" s="7" t="s">
        <v>9</v>
      </c>
      <c r="C84" s="8">
        <v>-26383.439999999999</v>
      </c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</row>
    <row r="85" spans="1:14" s="26" customFormat="1" ht="13.5" customHeight="1" x14ac:dyDescent="0.2">
      <c r="A85" s="24">
        <v>13</v>
      </c>
      <c r="B85" s="7" t="s">
        <v>10</v>
      </c>
      <c r="C85" s="8">
        <v>-27363.23</v>
      </c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</row>
    <row r="86" spans="1:14" s="26" customFormat="1" ht="13.5" customHeight="1" x14ac:dyDescent="0.2">
      <c r="A86" s="24">
        <v>14</v>
      </c>
      <c r="B86" s="7" t="s">
        <v>26</v>
      </c>
      <c r="C86" s="8">
        <v>-20696.580000000002</v>
      </c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</row>
    <row r="87" spans="1:14" s="26" customFormat="1" ht="13.5" customHeight="1" x14ac:dyDescent="0.2">
      <c r="A87" s="24">
        <v>15</v>
      </c>
      <c r="B87" s="7" t="s">
        <v>25</v>
      </c>
      <c r="C87" s="8">
        <v>-21116.76</v>
      </c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</row>
    <row r="88" spans="1:14" s="26" customFormat="1" ht="13.5" customHeight="1" x14ac:dyDescent="0.2">
      <c r="A88" s="24">
        <v>16</v>
      </c>
      <c r="B88" s="7" t="s">
        <v>23</v>
      </c>
      <c r="C88" s="8">
        <v>-48631.63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</row>
    <row r="89" spans="1:14" s="26" customFormat="1" ht="13.5" customHeight="1" x14ac:dyDescent="0.2">
      <c r="A89" s="24">
        <v>17</v>
      </c>
      <c r="B89" s="7" t="s">
        <v>11</v>
      </c>
      <c r="C89" s="8">
        <v>-29193.13</v>
      </c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</row>
    <row r="90" spans="1:14" s="26" customFormat="1" ht="13.5" customHeight="1" x14ac:dyDescent="0.2">
      <c r="A90" s="24">
        <v>18</v>
      </c>
      <c r="B90" s="7" t="s">
        <v>2</v>
      </c>
      <c r="C90" s="8">
        <v>-171256.45</v>
      </c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</row>
    <row r="91" spans="1:14" s="26" customFormat="1" ht="13.5" customHeight="1" x14ac:dyDescent="0.2">
      <c r="A91" s="24">
        <v>19</v>
      </c>
      <c r="B91" s="7" t="s">
        <v>12</v>
      </c>
      <c r="C91" s="8">
        <v>-27572.78</v>
      </c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</row>
    <row r="92" spans="1:14" s="26" customFormat="1" ht="13.5" customHeight="1" x14ac:dyDescent="0.2">
      <c r="A92" s="24">
        <v>20</v>
      </c>
      <c r="B92" s="7" t="s">
        <v>13</v>
      </c>
      <c r="C92" s="8">
        <v>-39575.910000000003</v>
      </c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</row>
    <row r="93" spans="1:14" s="26" customFormat="1" ht="13.5" customHeight="1" x14ac:dyDescent="0.2">
      <c r="A93" s="52" t="s">
        <v>0</v>
      </c>
      <c r="B93" s="53"/>
      <c r="C93" s="22">
        <f>SUM(C73:C92)</f>
        <v>-764859.68</v>
      </c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</row>
    <row r="94" spans="1:14" s="26" customFormat="1" ht="22.5" customHeight="1" x14ac:dyDescent="0.2">
      <c r="A94" s="51" t="s">
        <v>41</v>
      </c>
      <c r="B94" s="51"/>
      <c r="C94" s="51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</row>
    <row r="95" spans="1:14" s="26" customFormat="1" ht="13.5" customHeight="1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</row>
    <row r="96" spans="1:14" s="26" customFormat="1" ht="13.5" customHeight="1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</row>
    <row r="97" spans="1:32" ht="13.5" customHeight="1" x14ac:dyDescent="0.2">
      <c r="A97" s="50" t="s">
        <v>42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</row>
    <row r="98" spans="1:32" ht="13.5" customHeight="1" x14ac:dyDescent="0.2">
      <c r="A98" s="50" t="s">
        <v>45</v>
      </c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</row>
    <row r="99" spans="1:32" ht="13.5" customHeight="1" x14ac:dyDescent="0.2">
      <c r="N99" s="9" t="s">
        <v>24</v>
      </c>
    </row>
    <row r="100" spans="1:32" ht="20.100000000000001" customHeight="1" x14ac:dyDescent="0.2">
      <c r="A100" s="44" t="s">
        <v>1</v>
      </c>
      <c r="B100" s="44" t="s">
        <v>38</v>
      </c>
      <c r="C100" s="38" t="s">
        <v>29</v>
      </c>
      <c r="D100" s="38" t="s">
        <v>30</v>
      </c>
      <c r="E100" s="38" t="s">
        <v>28</v>
      </c>
      <c r="F100" s="38" t="s">
        <v>31</v>
      </c>
      <c r="G100" s="38" t="s">
        <v>32</v>
      </c>
      <c r="H100" s="41" t="s">
        <v>33</v>
      </c>
      <c r="I100" s="38" t="s">
        <v>34</v>
      </c>
      <c r="J100" s="38" t="s">
        <v>35</v>
      </c>
      <c r="K100" s="38" t="s">
        <v>36</v>
      </c>
      <c r="L100" s="38" t="s">
        <v>39</v>
      </c>
      <c r="M100" s="38" t="s">
        <v>40</v>
      </c>
      <c r="N100" s="38" t="s">
        <v>37</v>
      </c>
    </row>
    <row r="101" spans="1:32" ht="20.100000000000001" customHeight="1" x14ac:dyDescent="0.2">
      <c r="A101" s="45"/>
      <c r="B101" s="45"/>
      <c r="C101" s="39"/>
      <c r="D101" s="39"/>
      <c r="E101" s="39"/>
      <c r="F101" s="39"/>
      <c r="G101" s="39"/>
      <c r="H101" s="42"/>
      <c r="I101" s="39"/>
      <c r="J101" s="39"/>
      <c r="K101" s="39"/>
      <c r="L101" s="39"/>
      <c r="M101" s="39"/>
      <c r="N101" s="39"/>
    </row>
    <row r="102" spans="1:32" ht="20.100000000000001" customHeight="1" x14ac:dyDescent="0.2">
      <c r="A102" s="46"/>
      <c r="B102" s="46"/>
      <c r="C102" s="40"/>
      <c r="D102" s="40"/>
      <c r="E102" s="40"/>
      <c r="F102" s="40"/>
      <c r="G102" s="40"/>
      <c r="H102" s="43"/>
      <c r="I102" s="40"/>
      <c r="J102" s="40"/>
      <c r="K102" s="40"/>
      <c r="L102" s="40"/>
      <c r="M102" s="40"/>
      <c r="N102" s="40"/>
    </row>
    <row r="103" spans="1:32" ht="13.5" customHeight="1" x14ac:dyDescent="0.2">
      <c r="A103" s="10">
        <v>1</v>
      </c>
      <c r="B103" s="4" t="s">
        <v>3</v>
      </c>
      <c r="C103" s="3">
        <f>C14+C43</f>
        <v>3239112.7600000002</v>
      </c>
      <c r="D103" s="3">
        <f>D14+D43</f>
        <v>1215574.6300000001</v>
      </c>
      <c r="E103" s="3">
        <f>E14+E43</f>
        <v>75591.47</v>
      </c>
      <c r="F103" s="3">
        <f t="shared" ref="F103:G122" si="4">F14</f>
        <v>131340.74</v>
      </c>
      <c r="G103" s="3">
        <f>G14</f>
        <v>121269.72</v>
      </c>
      <c r="H103" s="3">
        <f>H14</f>
        <v>1654595</v>
      </c>
      <c r="I103" s="3">
        <f t="shared" ref="I103:L103" si="5">I14</f>
        <v>7599.21</v>
      </c>
      <c r="J103" s="3">
        <f t="shared" si="5"/>
        <v>27437.48</v>
      </c>
      <c r="K103" s="3">
        <f t="shared" si="5"/>
        <v>0</v>
      </c>
      <c r="L103" s="3">
        <f t="shared" si="5"/>
        <v>142921.01999999999</v>
      </c>
      <c r="M103" s="3">
        <f>C73</f>
        <v>-28147.73</v>
      </c>
      <c r="N103" s="3">
        <f>SUM(C103:M103)</f>
        <v>6587294.2999999998</v>
      </c>
      <c r="P103" s="11"/>
      <c r="Q103" s="20"/>
      <c r="R103" s="11"/>
      <c r="S103" s="11"/>
      <c r="T103" s="11"/>
      <c r="U103" s="12"/>
      <c r="V103" s="12"/>
      <c r="W103" s="12"/>
      <c r="X103" s="12"/>
      <c r="Y103" s="11"/>
      <c r="Z103" s="11"/>
      <c r="AA103" s="11"/>
      <c r="AB103" s="11"/>
      <c r="AC103" s="11"/>
      <c r="AD103" s="11"/>
      <c r="AE103" s="11"/>
      <c r="AF103" s="11"/>
    </row>
    <row r="104" spans="1:32" ht="13.5" customHeight="1" x14ac:dyDescent="0.2">
      <c r="A104" s="10">
        <v>2</v>
      </c>
      <c r="B104" s="4" t="s">
        <v>4</v>
      </c>
      <c r="C104" s="3">
        <f t="shared" ref="C104:E104" si="6">C15+C44</f>
        <v>2216258.67</v>
      </c>
      <c r="D104" s="3">
        <f t="shared" si="6"/>
        <v>839230.02</v>
      </c>
      <c r="E104" s="3">
        <f t="shared" si="6"/>
        <v>107161</v>
      </c>
      <c r="F104" s="3">
        <f t="shared" si="4"/>
        <v>53664.26</v>
      </c>
      <c r="G104" s="3">
        <f t="shared" si="4"/>
        <v>49233.48</v>
      </c>
      <c r="H104" s="3">
        <f t="shared" ref="H104:L104" si="7">H15</f>
        <v>0</v>
      </c>
      <c r="I104" s="3">
        <f t="shared" si="7"/>
        <v>5249.91</v>
      </c>
      <c r="J104" s="3">
        <f t="shared" si="7"/>
        <v>18955.150000000001</v>
      </c>
      <c r="K104" s="3">
        <f t="shared" si="7"/>
        <v>0</v>
      </c>
      <c r="L104" s="3">
        <f t="shared" si="7"/>
        <v>98736.84</v>
      </c>
      <c r="M104" s="3">
        <f t="shared" ref="M104:M122" si="8">C74</f>
        <v>-19445.830000000002</v>
      </c>
      <c r="N104" s="3">
        <f t="shared" ref="N104:N122" si="9">SUM(C104:M104)</f>
        <v>3369043.4999999995</v>
      </c>
      <c r="P104" s="11"/>
      <c r="Q104" s="20"/>
      <c r="R104" s="11"/>
      <c r="S104" s="11"/>
      <c r="T104" s="11"/>
      <c r="U104" s="12"/>
      <c r="V104" s="12"/>
      <c r="W104" s="12"/>
      <c r="X104" s="12"/>
      <c r="Y104" s="11"/>
      <c r="Z104" s="11"/>
      <c r="AA104" s="11"/>
      <c r="AB104" s="11"/>
      <c r="AC104" s="11"/>
      <c r="AD104" s="11"/>
      <c r="AE104" s="11"/>
      <c r="AF104" s="11"/>
    </row>
    <row r="105" spans="1:32" ht="13.5" customHeight="1" x14ac:dyDescent="0.2">
      <c r="A105" s="10">
        <v>3</v>
      </c>
      <c r="B105" s="4" t="s">
        <v>19</v>
      </c>
      <c r="C105" s="3">
        <f t="shared" ref="C105:E105" si="10">C16+C45</f>
        <v>2134793.1800000002</v>
      </c>
      <c r="D105" s="3">
        <f t="shared" si="10"/>
        <v>794792.74000000011</v>
      </c>
      <c r="E105" s="3">
        <f t="shared" si="10"/>
        <v>112994.5</v>
      </c>
      <c r="F105" s="3">
        <f t="shared" si="4"/>
        <v>39326.44</v>
      </c>
      <c r="G105" s="3">
        <f t="shared" si="4"/>
        <v>35976.53</v>
      </c>
      <c r="H105" s="3">
        <f t="shared" ref="H105:L105" si="11">H16</f>
        <v>971</v>
      </c>
      <c r="I105" s="3">
        <f t="shared" si="11"/>
        <v>5417.95</v>
      </c>
      <c r="J105" s="3">
        <f t="shared" si="11"/>
        <v>19561.87</v>
      </c>
      <c r="K105" s="3">
        <f t="shared" si="11"/>
        <v>0</v>
      </c>
      <c r="L105" s="3">
        <f t="shared" si="11"/>
        <v>101897.19</v>
      </c>
      <c r="M105" s="3">
        <f t="shared" si="8"/>
        <v>-20068.25</v>
      </c>
      <c r="N105" s="3">
        <f t="shared" si="9"/>
        <v>3225663.1500000004</v>
      </c>
      <c r="P105" s="11"/>
      <c r="Q105" s="20"/>
      <c r="R105" s="11"/>
      <c r="S105" s="11"/>
      <c r="T105" s="11"/>
      <c r="U105" s="12"/>
      <c r="V105" s="12"/>
      <c r="W105" s="12"/>
      <c r="X105" s="12"/>
      <c r="Y105" s="11"/>
      <c r="Z105" s="11"/>
      <c r="AA105" s="11"/>
      <c r="AB105" s="11"/>
      <c r="AC105" s="11"/>
      <c r="AD105" s="11"/>
      <c r="AE105" s="11"/>
      <c r="AF105" s="11"/>
    </row>
    <row r="106" spans="1:32" ht="13.5" customHeight="1" x14ac:dyDescent="0.2">
      <c r="A106" s="10">
        <v>4</v>
      </c>
      <c r="B106" s="4" t="s">
        <v>20</v>
      </c>
      <c r="C106" s="3">
        <f t="shared" ref="C106:E106" si="12">C17+C46</f>
        <v>4072031.91</v>
      </c>
      <c r="D106" s="3">
        <f t="shared" si="12"/>
        <v>521700.18999999994</v>
      </c>
      <c r="E106" s="3">
        <f t="shared" si="12"/>
        <v>95150.849999999991</v>
      </c>
      <c r="F106" s="3">
        <f t="shared" si="4"/>
        <v>341743.44</v>
      </c>
      <c r="G106" s="3">
        <f t="shared" si="4"/>
        <v>449582.12</v>
      </c>
      <c r="H106" s="3">
        <f t="shared" ref="H106:L106" si="13">H17</f>
        <v>2250652</v>
      </c>
      <c r="I106" s="3">
        <f t="shared" si="13"/>
        <v>22325.3</v>
      </c>
      <c r="J106" s="3">
        <f t="shared" si="13"/>
        <v>80607.05</v>
      </c>
      <c r="K106" s="3">
        <f t="shared" si="13"/>
        <v>0</v>
      </c>
      <c r="L106" s="3">
        <f t="shared" si="13"/>
        <v>419879.74</v>
      </c>
      <c r="M106" s="3">
        <f t="shared" si="8"/>
        <v>-82693.66</v>
      </c>
      <c r="N106" s="3">
        <f t="shared" si="9"/>
        <v>8170978.9399999995</v>
      </c>
      <c r="P106" s="11"/>
      <c r="Q106" s="20"/>
      <c r="R106" s="11"/>
      <c r="S106" s="11"/>
      <c r="T106" s="11"/>
      <c r="U106" s="12"/>
      <c r="V106" s="12"/>
      <c r="W106" s="12"/>
      <c r="X106" s="12"/>
      <c r="Y106" s="11"/>
      <c r="Z106" s="11"/>
      <c r="AA106" s="11"/>
      <c r="AB106" s="11"/>
      <c r="AC106" s="11"/>
      <c r="AD106" s="11"/>
      <c r="AE106" s="11"/>
      <c r="AF106" s="11"/>
    </row>
    <row r="107" spans="1:32" ht="13.5" customHeight="1" x14ac:dyDescent="0.2">
      <c r="A107" s="10">
        <v>5</v>
      </c>
      <c r="B107" s="4" t="s">
        <v>5</v>
      </c>
      <c r="C107" s="3">
        <f t="shared" ref="C107:E107" si="14">C18+C47</f>
        <v>4643106.0600000005</v>
      </c>
      <c r="D107" s="3">
        <f t="shared" si="14"/>
        <v>1492726.59</v>
      </c>
      <c r="E107" s="3">
        <f t="shared" si="14"/>
        <v>60664.58</v>
      </c>
      <c r="F107" s="3">
        <f t="shared" si="4"/>
        <v>241019.02</v>
      </c>
      <c r="G107" s="3">
        <f t="shared" si="4"/>
        <v>230452.1</v>
      </c>
      <c r="H107" s="3">
        <f t="shared" ref="H107:L107" si="15">H18</f>
        <v>1008981</v>
      </c>
      <c r="I107" s="3">
        <f t="shared" si="15"/>
        <v>14921.53</v>
      </c>
      <c r="J107" s="3">
        <f t="shared" si="15"/>
        <v>53875.22</v>
      </c>
      <c r="K107" s="3">
        <f t="shared" si="15"/>
        <v>0</v>
      </c>
      <c r="L107" s="3">
        <f t="shared" si="15"/>
        <v>280634.44</v>
      </c>
      <c r="M107" s="3">
        <f t="shared" si="8"/>
        <v>-55269.85</v>
      </c>
      <c r="N107" s="3">
        <f t="shared" si="9"/>
        <v>7971110.6900000004</v>
      </c>
      <c r="P107" s="11"/>
      <c r="Q107" s="20"/>
      <c r="R107" s="11"/>
      <c r="S107" s="11"/>
      <c r="T107" s="11"/>
      <c r="U107" s="12"/>
      <c r="V107" s="12"/>
      <c r="W107" s="12"/>
      <c r="X107" s="12"/>
      <c r="Y107" s="11"/>
      <c r="Z107" s="11"/>
      <c r="AA107" s="11"/>
      <c r="AB107" s="11"/>
      <c r="AC107" s="11"/>
      <c r="AD107" s="11"/>
      <c r="AE107" s="11"/>
      <c r="AF107" s="11"/>
    </row>
    <row r="108" spans="1:32" ht="13.5" customHeight="1" x14ac:dyDescent="0.2">
      <c r="A108" s="10">
        <v>6</v>
      </c>
      <c r="B108" s="4" t="s">
        <v>15</v>
      </c>
      <c r="C108" s="3">
        <f t="shared" ref="C108:E108" si="16">C19+C48</f>
        <v>1801917.5099999998</v>
      </c>
      <c r="D108" s="3">
        <f t="shared" si="16"/>
        <v>493117.24</v>
      </c>
      <c r="E108" s="3">
        <f t="shared" si="16"/>
        <v>171157.91</v>
      </c>
      <c r="F108" s="3">
        <f t="shared" si="4"/>
        <v>119536.38</v>
      </c>
      <c r="G108" s="3">
        <f t="shared" si="4"/>
        <v>106018.52</v>
      </c>
      <c r="H108" s="3">
        <f t="shared" ref="H108:L108" si="17">H19</f>
        <v>263097</v>
      </c>
      <c r="I108" s="3">
        <f t="shared" si="17"/>
        <v>7997.02</v>
      </c>
      <c r="J108" s="3">
        <f t="shared" si="17"/>
        <v>28873.78</v>
      </c>
      <c r="K108" s="3">
        <f t="shared" si="17"/>
        <v>0</v>
      </c>
      <c r="L108" s="3">
        <f t="shared" si="17"/>
        <v>150402.69</v>
      </c>
      <c r="M108" s="3">
        <f t="shared" si="8"/>
        <v>-29621.22</v>
      </c>
      <c r="N108" s="3">
        <f t="shared" si="9"/>
        <v>3112496.8299999996</v>
      </c>
      <c r="P108" s="11"/>
      <c r="Q108" s="20"/>
      <c r="R108" s="11"/>
      <c r="S108" s="11"/>
      <c r="T108" s="11"/>
      <c r="U108" s="12"/>
      <c r="V108" s="12"/>
      <c r="W108" s="12"/>
      <c r="X108" s="12"/>
      <c r="Y108" s="11"/>
      <c r="Z108" s="11"/>
      <c r="AA108" s="11"/>
      <c r="AB108" s="11"/>
      <c r="AC108" s="11"/>
      <c r="AD108" s="11"/>
      <c r="AE108" s="11"/>
      <c r="AF108" s="11"/>
    </row>
    <row r="109" spans="1:32" x14ac:dyDescent="0.2">
      <c r="A109" s="10">
        <v>7</v>
      </c>
      <c r="B109" s="4" t="s">
        <v>16</v>
      </c>
      <c r="C109" s="3">
        <f t="shared" ref="C109:E109" si="18">C20+C49</f>
        <v>1610850.0700000003</v>
      </c>
      <c r="D109" s="3">
        <f t="shared" si="18"/>
        <v>522633.10999999993</v>
      </c>
      <c r="E109" s="3">
        <f t="shared" si="18"/>
        <v>168069.59000000003</v>
      </c>
      <c r="F109" s="3">
        <f t="shared" si="4"/>
        <v>40168.370000000003</v>
      </c>
      <c r="G109" s="3">
        <f t="shared" si="4"/>
        <v>36545.9</v>
      </c>
      <c r="H109" s="3">
        <f t="shared" ref="H109:L109" si="19">H20</f>
        <v>-10745</v>
      </c>
      <c r="I109" s="3">
        <f t="shared" si="19"/>
        <v>5762.04</v>
      </c>
      <c r="J109" s="3">
        <f t="shared" si="19"/>
        <v>20804.25</v>
      </c>
      <c r="K109" s="3">
        <f t="shared" si="19"/>
        <v>0</v>
      </c>
      <c r="L109" s="3">
        <f t="shared" si="19"/>
        <v>108368.71</v>
      </c>
      <c r="M109" s="3">
        <f t="shared" si="8"/>
        <v>-21342.79</v>
      </c>
      <c r="N109" s="3">
        <f t="shared" si="9"/>
        <v>2481114.25</v>
      </c>
      <c r="P109" s="11"/>
      <c r="Q109" s="20"/>
      <c r="R109" s="11"/>
      <c r="S109" s="11"/>
      <c r="T109" s="11"/>
      <c r="U109" s="12"/>
      <c r="V109" s="12"/>
      <c r="W109" s="12"/>
      <c r="X109" s="12"/>
      <c r="Y109" s="11"/>
      <c r="Z109" s="11"/>
      <c r="AA109" s="11"/>
      <c r="AB109" s="11"/>
      <c r="AC109" s="11"/>
      <c r="AD109" s="11"/>
      <c r="AE109" s="11"/>
      <c r="AF109" s="11"/>
    </row>
    <row r="110" spans="1:32" x14ac:dyDescent="0.2">
      <c r="A110" s="10">
        <v>8</v>
      </c>
      <c r="B110" s="4" t="s">
        <v>6</v>
      </c>
      <c r="C110" s="3">
        <f t="shared" ref="C110:E110" si="20">C21+C50</f>
        <v>2856379.97</v>
      </c>
      <c r="D110" s="3">
        <f t="shared" si="20"/>
        <v>1061185.6300000001</v>
      </c>
      <c r="E110" s="3">
        <f t="shared" si="20"/>
        <v>85542.73</v>
      </c>
      <c r="F110" s="3">
        <f t="shared" si="4"/>
        <v>97929.05</v>
      </c>
      <c r="G110" s="3">
        <f t="shared" si="4"/>
        <v>90129.75</v>
      </c>
      <c r="H110" s="3">
        <f t="shared" ref="H110:L110" si="21">H21</f>
        <v>490323</v>
      </c>
      <c r="I110" s="3">
        <f t="shared" si="21"/>
        <v>6937.98</v>
      </c>
      <c r="J110" s="3">
        <f t="shared" si="21"/>
        <v>25050.06</v>
      </c>
      <c r="K110" s="3">
        <f t="shared" si="21"/>
        <v>0</v>
      </c>
      <c r="L110" s="3">
        <f t="shared" si="21"/>
        <v>130485.03</v>
      </c>
      <c r="M110" s="3">
        <f t="shared" si="8"/>
        <v>-25698.51</v>
      </c>
      <c r="N110" s="3">
        <f t="shared" si="9"/>
        <v>4818264.6900000013</v>
      </c>
      <c r="P110" s="11"/>
      <c r="Q110" s="20"/>
      <c r="R110" s="11"/>
      <c r="S110" s="11"/>
      <c r="T110" s="11"/>
      <c r="U110" s="12"/>
      <c r="V110" s="12"/>
      <c r="W110" s="12"/>
      <c r="X110" s="12"/>
      <c r="Y110" s="11"/>
      <c r="Z110" s="11"/>
      <c r="AA110" s="11"/>
      <c r="AB110" s="11"/>
      <c r="AC110" s="11"/>
      <c r="AD110" s="11"/>
      <c r="AE110" s="11"/>
      <c r="AF110" s="11"/>
    </row>
    <row r="111" spans="1:32" x14ac:dyDescent="0.2">
      <c r="A111" s="10">
        <v>9</v>
      </c>
      <c r="B111" s="4" t="s">
        <v>7</v>
      </c>
      <c r="C111" s="3">
        <f t="shared" ref="C111:E111" si="22">C22+C51</f>
        <v>2589159.5099999998</v>
      </c>
      <c r="D111" s="3">
        <f t="shared" si="22"/>
        <v>954384.24</v>
      </c>
      <c r="E111" s="3">
        <f t="shared" si="22"/>
        <v>95150.849999999991</v>
      </c>
      <c r="F111" s="3">
        <f t="shared" si="4"/>
        <v>61332.03</v>
      </c>
      <c r="G111" s="3">
        <f t="shared" si="4"/>
        <v>55854.46</v>
      </c>
      <c r="H111" s="3">
        <f t="shared" ref="H111:L111" si="23">H22</f>
        <v>181558</v>
      </c>
      <c r="I111" s="3">
        <f t="shared" si="23"/>
        <v>6687.85</v>
      </c>
      <c r="J111" s="3">
        <f t="shared" si="23"/>
        <v>24146.93</v>
      </c>
      <c r="K111" s="3">
        <f t="shared" si="23"/>
        <v>0</v>
      </c>
      <c r="L111" s="3">
        <f t="shared" si="23"/>
        <v>125780.67</v>
      </c>
      <c r="M111" s="3">
        <f t="shared" si="8"/>
        <v>-24772.01</v>
      </c>
      <c r="N111" s="3">
        <f t="shared" si="9"/>
        <v>4069282.5300000003</v>
      </c>
      <c r="P111" s="11"/>
      <c r="Q111" s="20"/>
      <c r="R111" s="11"/>
      <c r="S111" s="11"/>
      <c r="T111" s="11"/>
      <c r="U111" s="12"/>
      <c r="V111" s="12"/>
      <c r="W111" s="12"/>
      <c r="X111" s="12"/>
      <c r="Y111" s="11"/>
      <c r="Z111" s="11"/>
      <c r="AA111" s="11"/>
      <c r="AB111" s="11"/>
      <c r="AC111" s="11"/>
      <c r="AD111" s="11"/>
      <c r="AE111" s="11"/>
      <c r="AF111" s="11"/>
    </row>
    <row r="112" spans="1:32" x14ac:dyDescent="0.2">
      <c r="A112" s="10">
        <v>10</v>
      </c>
      <c r="B112" s="4" t="s">
        <v>14</v>
      </c>
      <c r="C112" s="3">
        <f t="shared" ref="C112:E112" si="24">C23+C52</f>
        <v>1584426.62</v>
      </c>
      <c r="D112" s="3">
        <f t="shared" si="24"/>
        <v>543555.09</v>
      </c>
      <c r="E112" s="3">
        <f t="shared" si="24"/>
        <v>161035.08000000002</v>
      </c>
      <c r="F112" s="3">
        <f t="shared" si="4"/>
        <v>45890.07</v>
      </c>
      <c r="G112" s="3">
        <f t="shared" si="4"/>
        <v>41830.300000000003</v>
      </c>
      <c r="H112" s="3">
        <f t="shared" ref="H112:L112" si="25">H23</f>
        <v>-21222</v>
      </c>
      <c r="I112" s="3">
        <f t="shared" si="25"/>
        <v>4969.83</v>
      </c>
      <c r="J112" s="3">
        <f t="shared" si="25"/>
        <v>17943.93</v>
      </c>
      <c r="K112" s="3">
        <f t="shared" si="25"/>
        <v>0</v>
      </c>
      <c r="L112" s="3">
        <f t="shared" si="25"/>
        <v>93469.39</v>
      </c>
      <c r="M112" s="3">
        <f t="shared" si="8"/>
        <v>-18408.43</v>
      </c>
      <c r="N112" s="3">
        <f t="shared" si="9"/>
        <v>2453489.88</v>
      </c>
      <c r="P112" s="11"/>
      <c r="Q112" s="20"/>
      <c r="R112" s="11"/>
      <c r="S112" s="11"/>
      <c r="T112" s="11"/>
      <c r="U112" s="12"/>
      <c r="V112" s="12"/>
      <c r="W112" s="12"/>
      <c r="X112" s="12"/>
      <c r="Y112" s="11"/>
      <c r="Z112" s="11"/>
      <c r="AA112" s="11"/>
      <c r="AB112" s="11"/>
      <c r="AC112" s="11"/>
      <c r="AD112" s="11"/>
      <c r="AE112" s="11"/>
      <c r="AF112" s="11"/>
    </row>
    <row r="113" spans="1:32" x14ac:dyDescent="0.2">
      <c r="A113" s="10">
        <v>11</v>
      </c>
      <c r="B113" s="4" t="s">
        <v>8</v>
      </c>
      <c r="C113" s="3">
        <f t="shared" ref="C113:E113" si="26">C24+C53</f>
        <v>2682469.6</v>
      </c>
      <c r="D113" s="3">
        <f t="shared" si="26"/>
        <v>1193846.1399999999</v>
      </c>
      <c r="E113" s="3">
        <f t="shared" si="26"/>
        <v>94121.41</v>
      </c>
      <c r="F113" s="3">
        <f t="shared" si="4"/>
        <v>121732.25</v>
      </c>
      <c r="G113" s="3">
        <f t="shared" si="4"/>
        <v>111825.36</v>
      </c>
      <c r="H113" s="3">
        <f t="shared" ref="H113:L113" si="27">H24</f>
        <v>16756</v>
      </c>
      <c r="I113" s="3">
        <f t="shared" si="27"/>
        <v>7451.74</v>
      </c>
      <c r="J113" s="3">
        <f t="shared" si="27"/>
        <v>26905.02</v>
      </c>
      <c r="K113" s="3">
        <f t="shared" si="27"/>
        <v>0</v>
      </c>
      <c r="L113" s="3">
        <f t="shared" si="27"/>
        <v>140147.47</v>
      </c>
      <c r="M113" s="3">
        <f t="shared" si="8"/>
        <v>-27601.49</v>
      </c>
      <c r="N113" s="3">
        <f t="shared" si="9"/>
        <v>4367653.5</v>
      </c>
      <c r="P113" s="11"/>
      <c r="Q113" s="20"/>
      <c r="R113" s="11"/>
      <c r="S113" s="11"/>
      <c r="T113" s="11"/>
      <c r="U113" s="12"/>
      <c r="V113" s="12"/>
      <c r="W113" s="12"/>
      <c r="X113" s="12"/>
      <c r="Y113" s="11"/>
      <c r="Z113" s="11"/>
      <c r="AA113" s="11"/>
      <c r="AB113" s="11"/>
      <c r="AC113" s="11"/>
      <c r="AD113" s="11"/>
      <c r="AE113" s="11"/>
      <c r="AF113" s="11"/>
    </row>
    <row r="114" spans="1:32" x14ac:dyDescent="0.2">
      <c r="A114" s="10">
        <v>12</v>
      </c>
      <c r="B114" s="4" t="s">
        <v>9</v>
      </c>
      <c r="C114" s="3">
        <f t="shared" ref="C114:E114" si="28">C25+C54</f>
        <v>2992186.73</v>
      </c>
      <c r="D114" s="3">
        <f t="shared" si="28"/>
        <v>1131895.32</v>
      </c>
      <c r="E114" s="3">
        <f t="shared" si="28"/>
        <v>81596.539999999994</v>
      </c>
      <c r="F114" s="3">
        <f t="shared" si="4"/>
        <v>79911.539999999994</v>
      </c>
      <c r="G114" s="3">
        <f t="shared" si="4"/>
        <v>72972.490000000005</v>
      </c>
      <c r="H114" s="3">
        <f t="shared" ref="H114:L114" si="29">H25</f>
        <v>161353</v>
      </c>
      <c r="I114" s="3">
        <f t="shared" si="29"/>
        <v>7122.89</v>
      </c>
      <c r="J114" s="3">
        <f t="shared" si="29"/>
        <v>25717.7</v>
      </c>
      <c r="K114" s="3">
        <f t="shared" si="29"/>
        <v>0</v>
      </c>
      <c r="L114" s="3">
        <f t="shared" si="29"/>
        <v>133962.76</v>
      </c>
      <c r="M114" s="3">
        <f t="shared" si="8"/>
        <v>-26383.439999999999</v>
      </c>
      <c r="N114" s="3">
        <f t="shared" si="9"/>
        <v>4660335.5299999993</v>
      </c>
      <c r="P114" s="11"/>
      <c r="Q114" s="20"/>
      <c r="R114" s="11"/>
      <c r="S114" s="11"/>
      <c r="T114" s="11"/>
      <c r="U114" s="12"/>
      <c r="V114" s="12"/>
      <c r="W114" s="12"/>
      <c r="X114" s="12"/>
      <c r="Y114" s="11"/>
      <c r="Z114" s="11"/>
      <c r="AA114" s="11"/>
      <c r="AB114" s="11"/>
      <c r="AC114" s="11"/>
      <c r="AD114" s="11"/>
      <c r="AE114" s="11"/>
      <c r="AF114" s="11"/>
    </row>
    <row r="115" spans="1:32" x14ac:dyDescent="0.2">
      <c r="A115" s="10">
        <v>13</v>
      </c>
      <c r="B115" s="4" t="s">
        <v>10</v>
      </c>
      <c r="C115" s="3">
        <f t="shared" ref="C115:E115" si="30">C26+C55</f>
        <v>3963444.8800000004</v>
      </c>
      <c r="D115" s="3">
        <f t="shared" si="30"/>
        <v>1588840.3699999999</v>
      </c>
      <c r="E115" s="3">
        <f t="shared" si="30"/>
        <v>60149.86</v>
      </c>
      <c r="F115" s="3">
        <f t="shared" si="4"/>
        <v>142441.71</v>
      </c>
      <c r="G115" s="3">
        <f t="shared" si="4"/>
        <v>130606.42</v>
      </c>
      <c r="H115" s="3">
        <f t="shared" ref="H115:L115" si="31">H26</f>
        <v>332839</v>
      </c>
      <c r="I115" s="3">
        <f t="shared" si="31"/>
        <v>7387.42</v>
      </c>
      <c r="J115" s="3">
        <f t="shared" si="31"/>
        <v>26672.77</v>
      </c>
      <c r="K115" s="3">
        <f t="shared" si="31"/>
        <v>0</v>
      </c>
      <c r="L115" s="3">
        <f t="shared" si="31"/>
        <v>138937.69</v>
      </c>
      <c r="M115" s="3">
        <f t="shared" si="8"/>
        <v>-27363.23</v>
      </c>
      <c r="N115" s="3">
        <f t="shared" si="9"/>
        <v>6363956.8899999997</v>
      </c>
      <c r="P115" s="11"/>
      <c r="Q115" s="20"/>
      <c r="R115" s="11"/>
      <c r="S115" s="11"/>
      <c r="T115" s="11"/>
      <c r="U115" s="12"/>
      <c r="V115" s="12"/>
      <c r="W115" s="12"/>
      <c r="X115" s="12"/>
      <c r="Y115" s="11"/>
      <c r="Z115" s="11"/>
      <c r="AA115" s="11"/>
      <c r="AB115" s="11"/>
      <c r="AC115" s="11"/>
      <c r="AD115" s="11"/>
      <c r="AE115" s="11"/>
      <c r="AF115" s="11"/>
    </row>
    <row r="116" spans="1:32" x14ac:dyDescent="0.2">
      <c r="A116" s="10">
        <v>14</v>
      </c>
      <c r="B116" s="4" t="s">
        <v>26</v>
      </c>
      <c r="C116" s="3">
        <f t="shared" ref="C116:E116" si="32">C27+C56</f>
        <v>2011736.0699999998</v>
      </c>
      <c r="D116" s="3">
        <f t="shared" si="32"/>
        <v>729143.14</v>
      </c>
      <c r="E116" s="3">
        <f t="shared" si="32"/>
        <v>122945.76</v>
      </c>
      <c r="F116" s="3">
        <f t="shared" si="4"/>
        <v>26995.95</v>
      </c>
      <c r="G116" s="3">
        <f t="shared" si="4"/>
        <v>24733.08</v>
      </c>
      <c r="H116" s="3">
        <f t="shared" ref="H116:L116" si="33">H27</f>
        <v>280163</v>
      </c>
      <c r="I116" s="3">
        <f t="shared" si="33"/>
        <v>5587.58</v>
      </c>
      <c r="J116" s="3">
        <f t="shared" si="33"/>
        <v>20174.34</v>
      </c>
      <c r="K116" s="3">
        <f t="shared" si="33"/>
        <v>0</v>
      </c>
      <c r="L116" s="3">
        <f t="shared" si="33"/>
        <v>105087.57</v>
      </c>
      <c r="M116" s="3">
        <f t="shared" si="8"/>
        <v>-20696.580000000002</v>
      </c>
      <c r="N116" s="3">
        <f t="shared" si="9"/>
        <v>3305869.9099999997</v>
      </c>
      <c r="P116" s="11"/>
      <c r="Q116" s="20"/>
      <c r="R116" s="11"/>
      <c r="S116" s="11"/>
      <c r="T116" s="11"/>
      <c r="U116" s="12"/>
      <c r="V116" s="12"/>
      <c r="W116" s="12"/>
      <c r="X116" s="12"/>
      <c r="Y116" s="11"/>
      <c r="Z116" s="11"/>
      <c r="AA116" s="11"/>
      <c r="AB116" s="11"/>
      <c r="AC116" s="11"/>
      <c r="AD116" s="11"/>
      <c r="AE116" s="11"/>
      <c r="AF116" s="11"/>
    </row>
    <row r="117" spans="1:32" x14ac:dyDescent="0.2">
      <c r="A117" s="10">
        <v>15</v>
      </c>
      <c r="B117" s="4" t="s">
        <v>25</v>
      </c>
      <c r="C117" s="3">
        <f t="shared" ref="C117:E117" si="34">C28+C57</f>
        <v>2495580.21</v>
      </c>
      <c r="D117" s="3">
        <f t="shared" si="34"/>
        <v>952229.99</v>
      </c>
      <c r="E117" s="3">
        <f t="shared" si="34"/>
        <v>95150.849999999991</v>
      </c>
      <c r="F117" s="3">
        <f t="shared" si="4"/>
        <v>82455.59</v>
      </c>
      <c r="G117" s="3">
        <f t="shared" si="4"/>
        <v>75244.92</v>
      </c>
      <c r="H117" s="3">
        <f t="shared" ref="H117:L117" si="35">H28</f>
        <v>163841</v>
      </c>
      <c r="I117" s="3">
        <f t="shared" si="35"/>
        <v>5701.02</v>
      </c>
      <c r="J117" s="3">
        <f t="shared" si="35"/>
        <v>20583.919999999998</v>
      </c>
      <c r="K117" s="3">
        <f t="shared" si="35"/>
        <v>0</v>
      </c>
      <c r="L117" s="3">
        <f t="shared" si="35"/>
        <v>107221.03</v>
      </c>
      <c r="M117" s="3">
        <f t="shared" si="8"/>
        <v>-21116.76</v>
      </c>
      <c r="N117" s="3">
        <f t="shared" si="9"/>
        <v>3976891.77</v>
      </c>
      <c r="P117" s="11"/>
      <c r="Q117" s="20"/>
      <c r="R117" s="11"/>
      <c r="S117" s="11"/>
      <c r="T117" s="11"/>
      <c r="U117" s="12"/>
      <c r="V117" s="12"/>
      <c r="W117" s="12"/>
      <c r="X117" s="12"/>
      <c r="Y117" s="11"/>
      <c r="Z117" s="11"/>
      <c r="AA117" s="11"/>
      <c r="AB117" s="11"/>
      <c r="AC117" s="11"/>
      <c r="AD117" s="11"/>
      <c r="AE117" s="11"/>
      <c r="AF117" s="11"/>
    </row>
    <row r="118" spans="1:32" x14ac:dyDescent="0.2">
      <c r="A118" s="10">
        <v>16</v>
      </c>
      <c r="B118" s="4" t="s">
        <v>23</v>
      </c>
      <c r="C118" s="3">
        <f t="shared" ref="C118:E118" si="36">C29+C58</f>
        <v>7047308.9600000009</v>
      </c>
      <c r="D118" s="3">
        <f t="shared" si="36"/>
        <v>3391442.96</v>
      </c>
      <c r="E118" s="3">
        <f t="shared" si="36"/>
        <v>37159.009999999995</v>
      </c>
      <c r="F118" s="3">
        <f t="shared" si="4"/>
        <v>320384.15000000002</v>
      </c>
      <c r="G118" s="3">
        <f t="shared" si="4"/>
        <v>296738.45</v>
      </c>
      <c r="H118" s="3">
        <f t="shared" ref="H118:L118" si="37">H29</f>
        <v>3327228</v>
      </c>
      <c r="I118" s="3">
        <f t="shared" si="37"/>
        <v>13129.37</v>
      </c>
      <c r="J118" s="3">
        <f t="shared" si="37"/>
        <v>47404.51</v>
      </c>
      <c r="K118" s="3">
        <f t="shared" si="37"/>
        <v>0</v>
      </c>
      <c r="L118" s="3">
        <f t="shared" si="37"/>
        <v>246928.67</v>
      </c>
      <c r="M118" s="3">
        <f t="shared" si="8"/>
        <v>-48631.63</v>
      </c>
      <c r="N118" s="3">
        <f t="shared" si="9"/>
        <v>14679092.449999999</v>
      </c>
      <c r="P118" s="11"/>
      <c r="Q118" s="20"/>
      <c r="R118" s="11"/>
      <c r="S118" s="11"/>
      <c r="T118" s="11"/>
      <c r="U118" s="12"/>
      <c r="V118" s="12"/>
      <c r="W118" s="12"/>
      <c r="X118" s="12"/>
      <c r="Y118" s="11"/>
      <c r="Z118" s="11"/>
      <c r="AA118" s="11"/>
      <c r="AB118" s="11"/>
      <c r="AC118" s="11"/>
      <c r="AD118" s="11"/>
      <c r="AE118" s="11"/>
      <c r="AF118" s="11"/>
    </row>
    <row r="119" spans="1:32" x14ac:dyDescent="0.2">
      <c r="A119" s="10">
        <v>17</v>
      </c>
      <c r="B119" s="4" t="s">
        <v>11</v>
      </c>
      <c r="C119" s="3">
        <f t="shared" ref="C119:E119" si="38">C30+C59</f>
        <v>3182390.5200000005</v>
      </c>
      <c r="D119" s="3">
        <f t="shared" si="38"/>
        <v>1180687.1900000002</v>
      </c>
      <c r="E119" s="3">
        <f t="shared" si="38"/>
        <v>77993.5</v>
      </c>
      <c r="F119" s="3">
        <f t="shared" si="4"/>
        <v>140345.01</v>
      </c>
      <c r="G119" s="3">
        <f t="shared" si="4"/>
        <v>129527.19</v>
      </c>
      <c r="H119" s="3">
        <f t="shared" ref="H119:L119" si="39">H30</f>
        <v>26460</v>
      </c>
      <c r="I119" s="3">
        <f t="shared" si="39"/>
        <v>7881.45</v>
      </c>
      <c r="J119" s="3">
        <f t="shared" si="39"/>
        <v>28456.5</v>
      </c>
      <c r="K119" s="3">
        <f t="shared" si="39"/>
        <v>0</v>
      </c>
      <c r="L119" s="3">
        <f t="shared" si="39"/>
        <v>148229.07999999999</v>
      </c>
      <c r="M119" s="3">
        <f t="shared" si="8"/>
        <v>-29193.13</v>
      </c>
      <c r="N119" s="3">
        <f t="shared" si="9"/>
        <v>4892777.3100000015</v>
      </c>
      <c r="P119" s="11"/>
      <c r="Q119" s="20"/>
      <c r="R119" s="11"/>
      <c r="S119" s="11"/>
      <c r="T119" s="11"/>
      <c r="U119" s="12"/>
      <c r="V119" s="12"/>
      <c r="W119" s="12"/>
      <c r="X119" s="12"/>
      <c r="Y119" s="11"/>
      <c r="Z119" s="11"/>
      <c r="AA119" s="11"/>
      <c r="AB119" s="11"/>
      <c r="AC119" s="11"/>
      <c r="AD119" s="11"/>
      <c r="AE119" s="11"/>
      <c r="AF119" s="11"/>
    </row>
    <row r="120" spans="1:32" x14ac:dyDescent="0.2">
      <c r="A120" s="10">
        <v>18</v>
      </c>
      <c r="B120" s="4" t="s">
        <v>2</v>
      </c>
      <c r="C120" s="3">
        <f t="shared" ref="C120:E120" si="40">C31+C60</f>
        <v>31517330.48</v>
      </c>
      <c r="D120" s="3">
        <f t="shared" si="40"/>
        <v>12911474.25</v>
      </c>
      <c r="E120" s="3">
        <f t="shared" si="40"/>
        <v>14339.73</v>
      </c>
      <c r="F120" s="3">
        <f t="shared" si="4"/>
        <v>1290667.56</v>
      </c>
      <c r="G120" s="3">
        <f t="shared" si="4"/>
        <v>1488315.43</v>
      </c>
      <c r="H120" s="3">
        <f t="shared" ref="H120:L120" si="41">H31</f>
        <v>1064858</v>
      </c>
      <c r="I120" s="3">
        <f t="shared" si="41"/>
        <v>46235.13</v>
      </c>
      <c r="J120" s="3">
        <f t="shared" si="41"/>
        <v>166935.13</v>
      </c>
      <c r="K120" s="3">
        <f t="shared" si="41"/>
        <v>0</v>
      </c>
      <c r="L120" s="3">
        <f t="shared" si="41"/>
        <v>869560.17</v>
      </c>
      <c r="M120" s="3">
        <f t="shared" si="8"/>
        <v>-171256.45</v>
      </c>
      <c r="N120" s="3">
        <f t="shared" si="9"/>
        <v>49198459.430000007</v>
      </c>
      <c r="P120" s="11"/>
      <c r="Q120" s="20"/>
      <c r="R120" s="11"/>
      <c r="S120" s="11"/>
      <c r="T120" s="11"/>
      <c r="U120" s="12"/>
      <c r="V120" s="12"/>
      <c r="W120" s="12"/>
      <c r="X120" s="12"/>
      <c r="Y120" s="11"/>
      <c r="Z120" s="11"/>
      <c r="AA120" s="11"/>
      <c r="AB120" s="11"/>
      <c r="AC120" s="11"/>
      <c r="AD120" s="11"/>
      <c r="AE120" s="11"/>
      <c r="AF120" s="11"/>
    </row>
    <row r="121" spans="1:32" x14ac:dyDescent="0.2">
      <c r="A121" s="10">
        <v>19</v>
      </c>
      <c r="B121" s="4" t="s">
        <v>12</v>
      </c>
      <c r="C121" s="3">
        <f t="shared" ref="C121:E121" si="42">C32+C61</f>
        <v>3342664.9499999997</v>
      </c>
      <c r="D121" s="3">
        <f t="shared" si="42"/>
        <v>1514499.49</v>
      </c>
      <c r="E121" s="3">
        <f t="shared" si="42"/>
        <v>72674.720000000001</v>
      </c>
      <c r="F121" s="3">
        <f t="shared" si="4"/>
        <v>107817.15</v>
      </c>
      <c r="G121" s="3">
        <f t="shared" si="4"/>
        <v>99009.73</v>
      </c>
      <c r="H121" s="3">
        <f t="shared" ref="H121:L121" si="43">H32</f>
        <v>1061484</v>
      </c>
      <c r="I121" s="3">
        <f t="shared" si="43"/>
        <v>7443.99</v>
      </c>
      <c r="J121" s="3">
        <f t="shared" si="43"/>
        <v>26877.03</v>
      </c>
      <c r="K121" s="3">
        <f t="shared" si="43"/>
        <v>0</v>
      </c>
      <c r="L121" s="3">
        <f t="shared" si="43"/>
        <v>140001.68</v>
      </c>
      <c r="M121" s="3">
        <f t="shared" si="8"/>
        <v>-27572.78</v>
      </c>
      <c r="N121" s="3">
        <f t="shared" si="9"/>
        <v>6344899.96</v>
      </c>
      <c r="P121" s="11"/>
      <c r="Q121" s="20"/>
      <c r="R121" s="11"/>
      <c r="S121" s="11"/>
      <c r="T121" s="11"/>
      <c r="U121" s="12"/>
      <c r="V121" s="12"/>
      <c r="W121" s="12"/>
      <c r="X121" s="12"/>
      <c r="Y121" s="11"/>
      <c r="Z121" s="11"/>
      <c r="AA121" s="11"/>
      <c r="AB121" s="11"/>
      <c r="AC121" s="11"/>
      <c r="AD121" s="11"/>
      <c r="AE121" s="11"/>
      <c r="AF121" s="11"/>
    </row>
    <row r="122" spans="1:32" x14ac:dyDescent="0.2">
      <c r="A122" s="10">
        <v>20</v>
      </c>
      <c r="B122" s="4" t="s">
        <v>13</v>
      </c>
      <c r="C122" s="3">
        <f t="shared" ref="C122:E122" si="44">C33+C62</f>
        <v>3169917.1399999997</v>
      </c>
      <c r="D122" s="3">
        <f t="shared" si="44"/>
        <v>982843.66999999993</v>
      </c>
      <c r="E122" s="3">
        <f t="shared" si="44"/>
        <v>86915.41</v>
      </c>
      <c r="F122" s="3">
        <f t="shared" si="4"/>
        <v>167417.62</v>
      </c>
      <c r="G122" s="3">
        <f t="shared" si="4"/>
        <v>156618.53</v>
      </c>
      <c r="H122" s="3">
        <f t="shared" ref="H122:L122" si="45">H33</f>
        <v>1047870</v>
      </c>
      <c r="I122" s="3">
        <f t="shared" si="45"/>
        <v>10684.54</v>
      </c>
      <c r="J122" s="3">
        <f t="shared" si="45"/>
        <v>38577.300000000003</v>
      </c>
      <c r="K122" s="3">
        <f t="shared" si="45"/>
        <v>0</v>
      </c>
      <c r="L122" s="3">
        <f t="shared" si="45"/>
        <v>200947.96</v>
      </c>
      <c r="M122" s="3">
        <f t="shared" si="8"/>
        <v>-39575.910000000003</v>
      </c>
      <c r="N122" s="3">
        <f t="shared" si="9"/>
        <v>5822216.2599999998</v>
      </c>
      <c r="P122" s="11"/>
      <c r="Q122" s="20"/>
      <c r="R122" s="11"/>
      <c r="S122" s="11"/>
      <c r="T122" s="11"/>
      <c r="U122" s="12"/>
      <c r="V122" s="12"/>
      <c r="W122" s="12"/>
      <c r="X122" s="12"/>
      <c r="Y122" s="11"/>
      <c r="Z122" s="11"/>
      <c r="AA122" s="11"/>
      <c r="AB122" s="11"/>
      <c r="AC122" s="11"/>
      <c r="AD122" s="11"/>
      <c r="AE122" s="11"/>
      <c r="AF122" s="11"/>
    </row>
    <row r="123" spans="1:32" x14ac:dyDescent="0.2">
      <c r="A123" s="36" t="s">
        <v>0</v>
      </c>
      <c r="B123" s="37"/>
      <c r="C123" s="21">
        <f>SUM(C103:C122)</f>
        <v>89153065.800000012</v>
      </c>
      <c r="D123" s="21">
        <f t="shared" ref="D123:N123" si="46">SUM(D103:D122)</f>
        <v>34015802</v>
      </c>
      <c r="E123" s="21">
        <f t="shared" si="46"/>
        <v>1875565.3499999999</v>
      </c>
      <c r="F123" s="21">
        <f>SUM(F103:F122)</f>
        <v>3652118.3300000005</v>
      </c>
      <c r="G123" s="21">
        <f>SUM(G103:G122)</f>
        <v>3802484.4799999995</v>
      </c>
      <c r="H123" s="21">
        <f t="shared" si="46"/>
        <v>13301062</v>
      </c>
      <c r="I123" s="21">
        <f t="shared" si="46"/>
        <v>206493.75000000003</v>
      </c>
      <c r="J123" s="21">
        <f t="shared" si="46"/>
        <v>745559.94000000018</v>
      </c>
      <c r="K123" s="21">
        <f t="shared" si="46"/>
        <v>0</v>
      </c>
      <c r="L123" s="21">
        <f t="shared" si="46"/>
        <v>3883599.7999999993</v>
      </c>
      <c r="M123" s="21">
        <f t="shared" si="46"/>
        <v>-764859.68</v>
      </c>
      <c r="N123" s="21">
        <f t="shared" si="46"/>
        <v>149870891.77000001</v>
      </c>
      <c r="P123" s="13"/>
      <c r="Q123" s="13"/>
      <c r="R123" s="13"/>
      <c r="S123" s="13"/>
      <c r="T123" s="11"/>
      <c r="U123" s="12"/>
      <c r="V123" s="12"/>
      <c r="W123" s="12"/>
      <c r="X123" s="12"/>
      <c r="Y123" s="11"/>
      <c r="Z123" s="11"/>
      <c r="AA123" s="11"/>
      <c r="AB123" s="11"/>
      <c r="AC123" s="11"/>
      <c r="AD123" s="11"/>
      <c r="AE123" s="11"/>
      <c r="AF123" s="11"/>
    </row>
    <row r="124" spans="1:32" x14ac:dyDescent="0.2">
      <c r="A124" s="32" t="s">
        <v>41</v>
      </c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</row>
    <row r="125" spans="1:32" ht="12.75" customHeight="1" x14ac:dyDescent="0.2">
      <c r="B125" s="14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9"/>
    </row>
    <row r="126" spans="1:32" x14ac:dyDescent="0.2">
      <c r="B126" s="1" t="s">
        <v>17</v>
      </c>
      <c r="F126" s="2"/>
      <c r="G126" s="1"/>
      <c r="H126" s="1"/>
      <c r="I126" s="1"/>
      <c r="J126" s="1"/>
      <c r="K126" s="1"/>
      <c r="L126" s="27"/>
      <c r="M126" s="27"/>
    </row>
    <row r="127" spans="1:32" x14ac:dyDescent="0.2">
      <c r="B127" s="1" t="s">
        <v>17</v>
      </c>
      <c r="C127" s="15"/>
      <c r="F127" s="2"/>
      <c r="G127" s="1"/>
      <c r="H127" s="1"/>
      <c r="I127" s="1"/>
      <c r="J127" s="1"/>
      <c r="K127" s="1"/>
      <c r="L127" s="27"/>
      <c r="M127" s="27"/>
    </row>
    <row r="128" spans="1:32" x14ac:dyDescent="0.2">
      <c r="B128" s="1"/>
      <c r="C128" s="16"/>
      <c r="F128" s="2"/>
      <c r="G128" s="1"/>
      <c r="H128" s="1"/>
      <c r="I128" s="17"/>
      <c r="J128" s="17"/>
      <c r="K128" s="17"/>
      <c r="L128" s="17"/>
      <c r="M128" s="17"/>
      <c r="N128" s="17"/>
    </row>
    <row r="129" spans="2:13" x14ac:dyDescent="0.2">
      <c r="B129" s="1" t="s">
        <v>17</v>
      </c>
      <c r="C129" s="16"/>
      <c r="F129" s="2"/>
      <c r="G129" s="1"/>
      <c r="H129" s="1"/>
      <c r="I129" s="1"/>
      <c r="J129" s="1"/>
      <c r="K129" s="1"/>
      <c r="L129" s="27"/>
      <c r="M129" s="27"/>
    </row>
    <row r="130" spans="2:13" x14ac:dyDescent="0.2">
      <c r="B130" s="1"/>
      <c r="C130" s="15"/>
      <c r="G130" s="1"/>
      <c r="H130" s="1"/>
      <c r="I130" s="1"/>
      <c r="J130" s="1"/>
      <c r="K130" s="1"/>
      <c r="L130" s="27"/>
      <c r="M130" s="27"/>
    </row>
    <row r="131" spans="2:13" x14ac:dyDescent="0.2">
      <c r="B131" s="1"/>
      <c r="C131" s="16"/>
      <c r="G131" s="1"/>
      <c r="H131" s="1"/>
      <c r="I131" s="1"/>
      <c r="J131" s="1"/>
      <c r="K131" s="1"/>
      <c r="L131" s="27"/>
      <c r="M131" s="27"/>
    </row>
    <row r="132" spans="2:13" x14ac:dyDescent="0.2">
      <c r="B132" s="1"/>
      <c r="C132" s="16"/>
      <c r="G132" s="1"/>
      <c r="H132" s="1"/>
      <c r="I132" s="1"/>
      <c r="J132" s="1"/>
      <c r="K132" s="1"/>
      <c r="L132" s="27"/>
      <c r="M132" s="27"/>
    </row>
    <row r="133" spans="2:13" x14ac:dyDescent="0.2">
      <c r="C133" s="16"/>
      <c r="F133" s="2"/>
      <c r="G133" s="1"/>
      <c r="H133" s="1"/>
      <c r="I133" s="1"/>
      <c r="J133" s="1"/>
      <c r="K133" s="1"/>
      <c r="L133" s="27"/>
      <c r="M133" s="27"/>
    </row>
    <row r="134" spans="2:13" x14ac:dyDescent="0.2">
      <c r="C134" s="16"/>
      <c r="G134" s="1"/>
      <c r="H134" s="1"/>
      <c r="I134" s="1"/>
      <c r="J134" s="1"/>
      <c r="K134" s="1"/>
      <c r="L134" s="27"/>
      <c r="M134" s="27"/>
    </row>
    <row r="135" spans="2:13" x14ac:dyDescent="0.2">
      <c r="C135" s="2"/>
    </row>
    <row r="136" spans="2:13" x14ac:dyDescent="0.2">
      <c r="C136" s="1"/>
    </row>
  </sheetData>
  <mergeCells count="51">
    <mergeCell ref="J100:J102"/>
    <mergeCell ref="E11:E13"/>
    <mergeCell ref="A93:B93"/>
    <mergeCell ref="A67:C68"/>
    <mergeCell ref="F40:F42"/>
    <mergeCell ref="G40:G42"/>
    <mergeCell ref="A63:B63"/>
    <mergeCell ref="A70:A72"/>
    <mergeCell ref="B70:B72"/>
    <mergeCell ref="C70:C72"/>
    <mergeCell ref="A40:A42"/>
    <mergeCell ref="B40:B42"/>
    <mergeCell ref="C40:C42"/>
    <mergeCell ref="D40:D42"/>
    <mergeCell ref="E40:E42"/>
    <mergeCell ref="A38:F38"/>
    <mergeCell ref="A9:M9"/>
    <mergeCell ref="K11:K13"/>
    <mergeCell ref="L11:L13"/>
    <mergeCell ref="M11:M13"/>
    <mergeCell ref="A34:B34"/>
    <mergeCell ref="F11:F13"/>
    <mergeCell ref="G11:G13"/>
    <mergeCell ref="H11:H13"/>
    <mergeCell ref="I11:I13"/>
    <mergeCell ref="J11:J13"/>
    <mergeCell ref="A11:A13"/>
    <mergeCell ref="B11:B13"/>
    <mergeCell ref="C11:C13"/>
    <mergeCell ref="D11:D13"/>
    <mergeCell ref="K100:K102"/>
    <mergeCell ref="N100:N102"/>
    <mergeCell ref="A3:N3"/>
    <mergeCell ref="A4:N4"/>
    <mergeCell ref="A5:N5"/>
    <mergeCell ref="A7:N7"/>
    <mergeCell ref="A97:N97"/>
    <mergeCell ref="B100:B102"/>
    <mergeCell ref="C100:C102"/>
    <mergeCell ref="D100:D102"/>
    <mergeCell ref="E100:E102"/>
    <mergeCell ref="F100:F102"/>
    <mergeCell ref="A98:N98"/>
    <mergeCell ref="L100:L102"/>
    <mergeCell ref="A94:C94"/>
    <mergeCell ref="M100:M102"/>
    <mergeCell ref="A123:B123"/>
    <mergeCell ref="G100:G102"/>
    <mergeCell ref="H100:H102"/>
    <mergeCell ref="I100:I102"/>
    <mergeCell ref="A100:A102"/>
  </mergeCells>
  <printOptions horizontalCentered="1"/>
  <pageMargins left="0.22" right="0.89" top="0.98425196850393704" bottom="0.98425196850393704" header="0" footer="0"/>
  <pageSetup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2021-07-08T17:07:29Z</dcterms:modified>
</cp:coreProperties>
</file>